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60" yWindow="15" windowWidth="20955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95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76"/>
  <c r="J165"/>
  <c r="J176" s="1"/>
  <c r="I165"/>
  <c r="I176" s="1"/>
  <c r="H165"/>
  <c r="H176" s="1"/>
  <c r="G165"/>
  <c r="G176" s="1"/>
  <c r="F165"/>
  <c r="F176" s="1"/>
  <c r="B157"/>
  <c r="A157"/>
  <c r="J156"/>
  <c r="I156"/>
  <c r="H156"/>
  <c r="G156"/>
  <c r="F156"/>
  <c r="B147"/>
  <c r="A147"/>
  <c r="L157"/>
  <c r="J146"/>
  <c r="J157" s="1"/>
  <c r="I146"/>
  <c r="I157" s="1"/>
  <c r="H146"/>
  <c r="H157" s="1"/>
  <c r="G146"/>
  <c r="G157" s="1"/>
  <c r="F146"/>
  <c r="F157" s="1"/>
  <c r="B138"/>
  <c r="A138"/>
  <c r="J137"/>
  <c r="I137"/>
  <c r="H137"/>
  <c r="G137"/>
  <c r="F137"/>
  <c r="B128"/>
  <c r="A128"/>
  <c r="L138"/>
  <c r="J127"/>
  <c r="J138" s="1"/>
  <c r="I127"/>
  <c r="I138" s="1"/>
  <c r="H127"/>
  <c r="H138" s="1"/>
  <c r="G127"/>
  <c r="G138" s="1"/>
  <c r="F127"/>
  <c r="F138" s="1"/>
  <c r="B119"/>
  <c r="A119"/>
  <c r="J118"/>
  <c r="I118"/>
  <c r="H118"/>
  <c r="G118"/>
  <c r="F118"/>
  <c r="B109"/>
  <c r="A109"/>
  <c r="L119"/>
  <c r="J108"/>
  <c r="J119" s="1"/>
  <c r="I108"/>
  <c r="I119" s="1"/>
  <c r="H108"/>
  <c r="H119" s="1"/>
  <c r="G108"/>
  <c r="G119" s="1"/>
  <c r="F108"/>
  <c r="F119" s="1"/>
  <c r="B100"/>
  <c r="A100"/>
  <c r="J99"/>
  <c r="I99"/>
  <c r="H99"/>
  <c r="G99"/>
  <c r="F99"/>
  <c r="B90"/>
  <c r="A90"/>
  <c r="L100"/>
  <c r="J89"/>
  <c r="J100" s="1"/>
  <c r="I89"/>
  <c r="I100" s="1"/>
  <c r="H89"/>
  <c r="H100" s="1"/>
  <c r="G89"/>
  <c r="G100" s="1"/>
  <c r="F89"/>
  <c r="F100" s="1"/>
  <c r="B81"/>
  <c r="A81"/>
  <c r="J80"/>
  <c r="I80"/>
  <c r="H80"/>
  <c r="G80"/>
  <c r="F80"/>
  <c r="B71"/>
  <c r="A71"/>
  <c r="L81"/>
  <c r="J70"/>
  <c r="J81" s="1"/>
  <c r="I70"/>
  <c r="I81" s="1"/>
  <c r="H70"/>
  <c r="H81" s="1"/>
  <c r="G70"/>
  <c r="G81" s="1"/>
  <c r="F70"/>
  <c r="F81" s="1"/>
  <c r="B62"/>
  <c r="A62"/>
  <c r="J61"/>
  <c r="I61"/>
  <c r="H61"/>
  <c r="G61"/>
  <c r="B52"/>
  <c r="A52"/>
  <c r="L62"/>
  <c r="J51"/>
  <c r="J62" s="1"/>
  <c r="I51"/>
  <c r="I62" s="1"/>
  <c r="H51"/>
  <c r="H62" s="1"/>
  <c r="G51"/>
  <c r="G62" s="1"/>
  <c r="F51"/>
  <c r="F62" s="1"/>
  <c r="B43"/>
  <c r="A43"/>
  <c r="J42"/>
  <c r="I42"/>
  <c r="H42"/>
  <c r="G42"/>
  <c r="F42"/>
  <c r="B33"/>
  <c r="A33"/>
  <c r="L43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24"/>
  <c r="J13"/>
  <c r="J24" s="1"/>
  <c r="I13"/>
  <c r="I24" s="1"/>
  <c r="H13"/>
  <c r="H24" s="1"/>
  <c r="G13"/>
  <c r="G24" s="1"/>
  <c r="F13"/>
  <c r="F24" s="1"/>
  <c r="L196" l="1"/>
  <c r="H196"/>
  <c r="J196"/>
  <c r="I196"/>
  <c r="G196"/>
  <c r="F196"/>
</calcChain>
</file>

<file path=xl/sharedStrings.xml><?xml version="1.0" encoding="utf-8"?>
<sst xmlns="http://schemas.openxmlformats.org/spreadsheetml/2006/main" count="309" uniqueCount="114">
  <si>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</si>
  <si>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</si>
  <si>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</si>
  <si>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</si>
  <si>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</si>
  <si>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</si>
  <si>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</si>
  <si>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</si>
  <si>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</si>
  <si>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</si>
  <si>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</si>
  <si>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</si>
  <si>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</si>
  <si>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</si>
  <si>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</si>
  <si>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</si>
  <si>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</si>
  <si>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</si>
  <si>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</si>
  <si>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</si>
  <si>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</si>
  <si>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</si>
  <si>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</si>
  <si>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</si>
  <si>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</si>
  <si>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</si>
  <si>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</si>
  <si>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</si>
  <si>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</si>
  <si>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</si>
  <si>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</si>
  <si>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</si>
  <si>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</si>
  <si>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</si>
  <si>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</si>
  <si>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</si>
  <si>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</si>
  <si>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</si>
  <si>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оладьи из печени с соусом сметанным</t>
  </si>
  <si>
    <t>282/2005 330/2005</t>
  </si>
  <si>
    <t>огурец свежий (порционно)</t>
  </si>
  <si>
    <t>71/2005</t>
  </si>
  <si>
    <t>рис отварной</t>
  </si>
  <si>
    <t>304/2005</t>
  </si>
  <si>
    <t>647/1994</t>
  </si>
  <si>
    <t>хлеб пшеничный, омега</t>
  </si>
  <si>
    <t>ГОСТ 27842/88 ТУ47061888-001-2021</t>
  </si>
  <si>
    <t>фрукт</t>
  </si>
  <si>
    <t>ГОСТ 157976-17</t>
  </si>
  <si>
    <t>напиток клюквенный (брусничный)</t>
  </si>
  <si>
    <t>каша "Янтарная" из крупы пшенной с яблоками</t>
  </si>
  <si>
    <t>261/1994</t>
  </si>
  <si>
    <t>бутерброд с сыром (хлеб пшеничный в/с)</t>
  </si>
  <si>
    <t>кисломол.</t>
  </si>
  <si>
    <t>йогурт питьевой</t>
  </si>
  <si>
    <t>ГОСТ 31981-13</t>
  </si>
  <si>
    <t>696/1994</t>
  </si>
  <si>
    <t>ГОСТ 57976-17</t>
  </si>
  <si>
    <t>запеканка из творога</t>
  </si>
  <si>
    <t>223/2005</t>
  </si>
  <si>
    <t>бутерброд с маслом и сыром (хлеб пшеничный)</t>
  </si>
  <si>
    <t>14/2005 15/2005</t>
  </si>
  <si>
    <t>чай с сахаром</t>
  </si>
  <si>
    <t>376/2005</t>
  </si>
  <si>
    <t>молоко сгущенное (порционно)</t>
  </si>
  <si>
    <t>ГОСТ 31688-12</t>
  </si>
  <si>
    <t>котлета рыбная (филе щуки) с соусом сметанным</t>
  </si>
  <si>
    <t>234/2005</t>
  </si>
  <si>
    <t>пюре картофельное</t>
  </si>
  <si>
    <t>128/2005</t>
  </si>
  <si>
    <t>какао с сахаром и молоком</t>
  </si>
  <si>
    <t>382/2005</t>
  </si>
  <si>
    <t>хлеб пшеничный, столичный</t>
  </si>
  <si>
    <t>ГОСТ 26984-86 ГОСТ 27842-88</t>
  </si>
  <si>
    <t xml:space="preserve">помидоры свежие (порционно) </t>
  </si>
  <si>
    <t>котлета из говядины с соусом красным основным</t>
  </si>
  <si>
    <t>268/2005 528/1994</t>
  </si>
  <si>
    <t>каша гречневая рассыпчатая</t>
  </si>
  <si>
    <t>171/2005</t>
  </si>
  <si>
    <t>икра кабачковая</t>
  </si>
  <si>
    <t>ГОСТ 2654-17</t>
  </si>
  <si>
    <t>тефтели из говядины (с рисом) с соусом красным основным</t>
  </si>
  <si>
    <t>ГОСТ 27842-88 ТУ47061888001-2021</t>
  </si>
  <si>
    <t>279/2005</t>
  </si>
  <si>
    <t>макаронные изделия отварные с маслом</t>
  </si>
  <si>
    <t>203/2005</t>
  </si>
  <si>
    <t>Чай с сахаром</t>
  </si>
  <si>
    <t>ГОСТ 27842-88 ГОСТ 26984-86</t>
  </si>
  <si>
    <t>каша молочная "Дружба"</t>
  </si>
  <si>
    <t>175/2005</t>
  </si>
  <si>
    <t>бутерброд с маслом и сыром (хлеб пшеничный в/с)</t>
  </si>
  <si>
    <t>ГОСТ 32920-14</t>
  </si>
  <si>
    <t>йогурт фруктовый</t>
  </si>
  <si>
    <t>бутерброд с маслом (хлеб пшеничный в/с)</t>
  </si>
  <si>
    <t>14/2005 ГОСТ 42-88</t>
  </si>
  <si>
    <t>биточки рыбные (филе щуки) с соусом сметанным</t>
  </si>
  <si>
    <t>234/2005 330/2005</t>
  </si>
  <si>
    <t>компот из сухофруктов</t>
  </si>
  <si>
    <t>349/2005</t>
  </si>
  <si>
    <t xml:space="preserve">фрукт </t>
  </si>
  <si>
    <t>помидоры свежие (порционно)</t>
  </si>
  <si>
    <t>каша рассыпчатая гречневая</t>
  </si>
  <si>
    <t>напиток кофейный</t>
  </si>
  <si>
    <t>379/2005</t>
  </si>
  <si>
    <t>булочное</t>
  </si>
  <si>
    <t>сладкое</t>
  </si>
  <si>
    <t xml:space="preserve">сок </t>
  </si>
  <si>
    <t>расстагай с мясом (говядина)</t>
  </si>
  <si>
    <t>Согласовано:</t>
  </si>
  <si>
    <t>СОШ 3</t>
  </si>
  <si>
    <t>Директор СОШ № 3</t>
  </si>
  <si>
    <t>Турбар Л.А.</t>
  </si>
  <si>
    <t>повидло</t>
  </si>
  <si>
    <t>ГОСТ 32099.13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</si>
</sst>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2" xfId="0" applyFill="1" applyBorder="1" applyProtection="1">
      <protection locked="0"/>
    </xf>
    <xf numFmtId="164" fontId="2" fillId="2" borderId="2" xfId="0" applyNumberFormat="1" applyFont="1" applyFill="1" applyBorder="1" applyAlignment="1" applyProtection="1">
      <alignment horizontal="center" vertical="top" wrapText="1"/>
      <protection locked="0"/>
    </xf>
    <xf numFmtId="164" fontId="2" fillId="2" borderId="1" xfId="0" applyNumberFormat="1" applyFont="1" applyFill="1" applyBorder="1" applyAlignment="1" applyProtection="1">
      <alignment horizontal="center" vertical="top" wrapText="1"/>
      <protection locked="0"/>
    </xf>
    <xf numFmtId="165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0" fillId="5" borderId="23" xfId="0" applyFill="1" applyBorder="1" applyAlignment="1" applyProtection="1">
      <protection locked="0"/>
    </xf>
    <xf numFmtId="0" fontId="0" fillId="5" borderId="24" xfId="0" applyFill="1" applyBorder="1" applyAlignment="1" applyProtection="1">
      <protection locked="0"/>
    </xf>
    <xf numFmtId="0" fontId="0" fillId="0" borderId="25" xfId="0" applyBorder="1" applyAlignment="1" applyProtection="1"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36" activePane="bottomRight" state="frozen"/>
      <selection pane="topRight" activeCell="E1" sqref="E1"/>
      <selection pane="bottomLeft" activeCell="A6" sqref="A6"/>
      <selection pane="bottomRight" activeCell="P47" sqref="P47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2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6" t="s">
        <v>109</v>
      </c>
      <c r="D1" s="57"/>
      <c r="E1" s="58"/>
      <c r="F1" s="12" t="s">
        <v>108</v>
      </c>
      <c r="G1" s="2" t="s">
        <v>16</v>
      </c>
      <c r="H1" s="59" t="s">
        <v>110</v>
      </c>
      <c r="I1" s="59"/>
      <c r="J1" s="59"/>
      <c r="K1" s="59"/>
    </row>
    <row r="2" spans="1:12" ht="18">
      <c r="A2" s="35" t="s">
        <v>6</v>
      </c>
      <c r="C2" s="2"/>
      <c r="G2" s="2" t="s">
        <v>17</v>
      </c>
      <c r="H2" s="59" t="s">
        <v>111</v>
      </c>
      <c r="I2" s="59"/>
      <c r="J2" s="59"/>
      <c r="K2" s="59"/>
    </row>
    <row r="3" spans="1:12" ht="17.25" customHeight="1">
      <c r="A3" s="4" t="s">
        <v>8</v>
      </c>
      <c r="C3" s="2"/>
      <c r="D3" s="3"/>
      <c r="E3" s="38" t="s">
        <v>9</v>
      </c>
      <c r="G3" s="2" t="s">
        <v>18</v>
      </c>
      <c r="H3" s="48">
        <v>1</v>
      </c>
      <c r="I3" s="48">
        <v>9</v>
      </c>
      <c r="J3" s="49">
        <v>2023</v>
      </c>
      <c r="K3" s="50"/>
    </row>
    <row r="4" spans="1:12">
      <c r="C4" s="2"/>
      <c r="D4" s="4"/>
      <c r="H4" s="47" t="s">
        <v>35</v>
      </c>
      <c r="I4" s="47" t="s">
        <v>36</v>
      </c>
      <c r="J4" s="47" t="s">
        <v>37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34</v>
      </c>
    </row>
    <row r="6" spans="1:12" ht="25.5">
      <c r="A6" s="20">
        <v>1</v>
      </c>
      <c r="B6" s="21">
        <v>1</v>
      </c>
      <c r="C6" s="22" t="s">
        <v>19</v>
      </c>
      <c r="D6" s="5" t="s">
        <v>20</v>
      </c>
      <c r="E6" s="39" t="s">
        <v>38</v>
      </c>
      <c r="F6" s="40">
        <v>100</v>
      </c>
      <c r="G6" s="40">
        <v>11.416</v>
      </c>
      <c r="H6" s="40">
        <v>12.702999999999999</v>
      </c>
      <c r="I6" s="52">
        <v>6.14</v>
      </c>
      <c r="J6" s="40">
        <v>185.268</v>
      </c>
      <c r="K6" s="41" t="s">
        <v>39</v>
      </c>
      <c r="L6" s="40"/>
    </row>
    <row r="7" spans="1:12" ht="15">
      <c r="A7" s="23"/>
      <c r="B7" s="15"/>
      <c r="C7" s="11"/>
      <c r="D7" s="51" t="s">
        <v>25</v>
      </c>
      <c r="E7" s="42" t="s">
        <v>40</v>
      </c>
      <c r="F7" s="43">
        <v>60</v>
      </c>
      <c r="G7" s="52">
        <v>0.42</v>
      </c>
      <c r="H7" s="52">
        <v>0.06</v>
      </c>
      <c r="I7" s="52">
        <v>1.1399999999999999</v>
      </c>
      <c r="J7" s="52">
        <v>7.2</v>
      </c>
      <c r="K7" s="44" t="s">
        <v>41</v>
      </c>
      <c r="L7" s="43"/>
    </row>
    <row r="8" spans="1:12" ht="15">
      <c r="A8" s="23"/>
      <c r="B8" s="15"/>
      <c r="C8" s="11"/>
      <c r="D8" s="7" t="s">
        <v>20</v>
      </c>
      <c r="E8" s="42" t="s">
        <v>42</v>
      </c>
      <c r="F8" s="43">
        <v>150</v>
      </c>
      <c r="G8" s="43">
        <v>3.8340000000000001</v>
      </c>
      <c r="H8" s="43">
        <v>5.4340000000000002</v>
      </c>
      <c r="I8" s="43">
        <v>40.048000000000002</v>
      </c>
      <c r="J8" s="43">
        <v>224.43799999999999</v>
      </c>
      <c r="K8" s="44" t="s">
        <v>43</v>
      </c>
      <c r="L8" s="43"/>
    </row>
    <row r="9" spans="1:12" ht="63.75">
      <c r="A9" s="23"/>
      <c r="B9" s="15"/>
      <c r="C9" s="11"/>
      <c r="D9" s="7" t="s">
        <v>22</v>
      </c>
      <c r="E9" s="42" t="s">
        <v>45</v>
      </c>
      <c r="F9" s="43">
        <v>56</v>
      </c>
      <c r="G9" s="43">
        <v>0.49399999999999999</v>
      </c>
      <c r="H9" s="43">
        <v>0.44800000000000001</v>
      </c>
      <c r="I9" s="43">
        <v>2.7309999999999999</v>
      </c>
      <c r="J9" s="43">
        <v>13.3</v>
      </c>
      <c r="K9" s="44" t="s">
        <v>46</v>
      </c>
      <c r="L9" s="43"/>
    </row>
    <row r="10" spans="1:12" ht="25.5">
      <c r="A10" s="23"/>
      <c r="B10" s="15"/>
      <c r="C10" s="11"/>
      <c r="D10" s="7" t="s">
        <v>23</v>
      </c>
      <c r="E10" s="42" t="s">
        <v>47</v>
      </c>
      <c r="F10" s="43">
        <v>100</v>
      </c>
      <c r="G10" s="52">
        <v>0.4</v>
      </c>
      <c r="H10" s="52">
        <v>0.4</v>
      </c>
      <c r="I10" s="52">
        <v>9.8000000000000007</v>
      </c>
      <c r="J10" s="52">
        <v>47</v>
      </c>
      <c r="K10" s="44" t="s">
        <v>48</v>
      </c>
      <c r="L10" s="43"/>
    </row>
    <row r="11" spans="1:12" ht="15">
      <c r="A11" s="23"/>
      <c r="B11" s="15"/>
      <c r="C11" s="11"/>
      <c r="D11" s="51" t="s">
        <v>29</v>
      </c>
      <c r="E11" s="42" t="s">
        <v>49</v>
      </c>
      <c r="F11" s="43">
        <v>200</v>
      </c>
      <c r="G11" s="43">
        <v>0.17499999999999999</v>
      </c>
      <c r="H11" s="43">
        <v>0.125</v>
      </c>
      <c r="I11" s="43">
        <v>26.001999999999999</v>
      </c>
      <c r="J11" s="52">
        <v>107.26</v>
      </c>
      <c r="K11" s="44" t="s">
        <v>44</v>
      </c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32</v>
      </c>
      <c r="E13" s="9"/>
      <c r="F13" s="19">
        <f>SUM(F6:F12)</f>
        <v>666</v>
      </c>
      <c r="G13" s="19">
        <f t="shared" ref="G13:J13" si="0">SUM(G6:G12)</f>
        <v>16.739000000000001</v>
      </c>
      <c r="H13" s="19">
        <f t="shared" si="0"/>
        <v>19.169999999999998</v>
      </c>
      <c r="I13" s="19">
        <f t="shared" si="0"/>
        <v>85.861000000000004</v>
      </c>
      <c r="J13" s="19">
        <f t="shared" si="0"/>
        <v>584.46600000000001</v>
      </c>
      <c r="K13" s="25"/>
      <c r="L13" s="19">
        <v>160</v>
      </c>
    </row>
    <row r="14" spans="1:12" ht="1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26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27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28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29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30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31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32</v>
      </c>
      <c r="E23" s="9"/>
      <c r="F23" s="19">
        <f>SUM(F14:F22)</f>
        <v>0</v>
      </c>
      <c r="G23" s="19">
        <f t="shared" ref="G23:J23" si="1">SUM(G14:G22)</f>
        <v>0</v>
      </c>
      <c r="H23" s="19">
        <f t="shared" si="1"/>
        <v>0</v>
      </c>
      <c r="I23" s="19">
        <f t="shared" si="1"/>
        <v>0</v>
      </c>
      <c r="J23" s="19">
        <f t="shared" si="1"/>
        <v>0</v>
      </c>
      <c r="K23" s="25"/>
      <c r="L23" s="19">
        <f t="shared" ref="L23" si="2">SUM(L14:L22)</f>
        <v>0</v>
      </c>
    </row>
    <row r="24" spans="1:12" ht="15">
      <c r="A24" s="29">
        <f>A6</f>
        <v>1</v>
      </c>
      <c r="B24" s="30">
        <f>B6</f>
        <v>1</v>
      </c>
      <c r="C24" s="60" t="s">
        <v>4</v>
      </c>
      <c r="D24" s="61"/>
      <c r="E24" s="31"/>
      <c r="F24" s="32">
        <f>F13+F23</f>
        <v>666</v>
      </c>
      <c r="G24" s="32">
        <f t="shared" ref="G24:J24" si="3">G13+G23</f>
        <v>16.739000000000001</v>
      </c>
      <c r="H24" s="32">
        <f t="shared" si="3"/>
        <v>19.169999999999998</v>
      </c>
      <c r="I24" s="32">
        <f t="shared" si="3"/>
        <v>85.861000000000004</v>
      </c>
      <c r="J24" s="32">
        <f t="shared" si="3"/>
        <v>584.46600000000001</v>
      </c>
      <c r="K24" s="32"/>
      <c r="L24" s="32">
        <f t="shared" ref="L24" si="4">L13+L23</f>
        <v>160</v>
      </c>
    </row>
    <row r="25" spans="1:12" ht="15">
      <c r="A25" s="14">
        <v>1</v>
      </c>
      <c r="B25" s="15">
        <v>2</v>
      </c>
      <c r="C25" s="22" t="s">
        <v>19</v>
      </c>
      <c r="D25" s="5" t="s">
        <v>20</v>
      </c>
      <c r="E25" s="39" t="s">
        <v>50</v>
      </c>
      <c r="F25" s="40">
        <v>200</v>
      </c>
      <c r="G25" s="52">
        <v>7.82</v>
      </c>
      <c r="H25" s="52">
        <v>8</v>
      </c>
      <c r="I25" s="52">
        <v>38.49</v>
      </c>
      <c r="J25" s="43">
        <v>258.75200000000001</v>
      </c>
      <c r="K25" s="41" t="s">
        <v>51</v>
      </c>
      <c r="L25" s="40"/>
    </row>
    <row r="26" spans="1:12" ht="25.5">
      <c r="A26" s="14"/>
      <c r="B26" s="15"/>
      <c r="C26" s="11"/>
      <c r="D26" s="51" t="s">
        <v>25</v>
      </c>
      <c r="E26" s="42" t="s">
        <v>52</v>
      </c>
      <c r="F26" s="43">
        <v>60</v>
      </c>
      <c r="G26" s="43">
        <v>3.8220000000000001</v>
      </c>
      <c r="H26" s="43">
        <v>4.7850000000000001</v>
      </c>
      <c r="I26" s="43">
        <v>2.214</v>
      </c>
      <c r="J26" s="43">
        <v>65.174999999999997</v>
      </c>
      <c r="K26" s="44" t="s">
        <v>61</v>
      </c>
      <c r="L26" s="43"/>
    </row>
    <row r="27" spans="1:12" ht="25.5">
      <c r="A27" s="14"/>
      <c r="B27" s="15"/>
      <c r="C27" s="11"/>
      <c r="D27" s="7" t="s">
        <v>53</v>
      </c>
      <c r="E27" s="42" t="s">
        <v>54</v>
      </c>
      <c r="F27" s="43">
        <v>200</v>
      </c>
      <c r="G27" s="52">
        <v>8.1999999999999993</v>
      </c>
      <c r="H27" s="52">
        <v>3</v>
      </c>
      <c r="I27" s="52">
        <v>11.8</v>
      </c>
      <c r="J27" s="52">
        <v>114</v>
      </c>
      <c r="K27" s="44" t="s">
        <v>55</v>
      </c>
      <c r="L27" s="43"/>
    </row>
    <row r="28" spans="1:12" ht="15">
      <c r="A28" s="14"/>
      <c r="B28" s="15"/>
      <c r="C28" s="11"/>
      <c r="D28" s="7" t="s">
        <v>104</v>
      </c>
      <c r="E28" s="42" t="s">
        <v>107</v>
      </c>
      <c r="F28" s="43">
        <v>72</v>
      </c>
      <c r="G28" s="43">
        <v>9.423</v>
      </c>
      <c r="H28" s="52">
        <v>7.31</v>
      </c>
      <c r="I28" s="52">
        <v>29.126999999999999</v>
      </c>
      <c r="J28" s="52">
        <v>219.77699999999999</v>
      </c>
      <c r="K28" s="44" t="s">
        <v>56</v>
      </c>
      <c r="L28" s="43"/>
    </row>
    <row r="29" spans="1:12" ht="25.5">
      <c r="A29" s="14"/>
      <c r="B29" s="15"/>
      <c r="C29" s="11"/>
      <c r="D29" s="7" t="s">
        <v>23</v>
      </c>
      <c r="E29" s="42" t="s">
        <v>47</v>
      </c>
      <c r="F29" s="43">
        <v>100</v>
      </c>
      <c r="G29" s="52">
        <v>0.4</v>
      </c>
      <c r="H29" s="52">
        <v>0.4</v>
      </c>
      <c r="I29" s="52">
        <v>9.8000000000000007</v>
      </c>
      <c r="J29" s="52">
        <v>47</v>
      </c>
      <c r="K29" s="44" t="s">
        <v>57</v>
      </c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32</v>
      </c>
      <c r="E32" s="9"/>
      <c r="F32" s="19">
        <f>SUM(F25:F31)</f>
        <v>632</v>
      </c>
      <c r="G32" s="19">
        <f t="shared" ref="G32" si="5">SUM(G25:G31)</f>
        <v>29.664999999999999</v>
      </c>
      <c r="H32" s="19">
        <f t="shared" ref="H32" si="6">SUM(H25:H31)</f>
        <v>23.494999999999997</v>
      </c>
      <c r="I32" s="19">
        <f t="shared" ref="I32" si="7">SUM(I25:I31)</f>
        <v>91.430999999999997</v>
      </c>
      <c r="J32" s="19">
        <f t="shared" ref="J32" si="8">SUM(J25:J31)</f>
        <v>704.70399999999995</v>
      </c>
      <c r="K32" s="25"/>
      <c r="L32" s="19">
        <v>160</v>
      </c>
    </row>
    <row r="33" spans="1:12" ht="1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26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27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28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29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30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31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32</v>
      </c>
      <c r="E42" s="9"/>
      <c r="F42" s="19">
        <f>SUM(F33:F41)</f>
        <v>0</v>
      </c>
      <c r="G42" s="19">
        <f t="shared" ref="G42" si="9">SUM(G33:G41)</f>
        <v>0</v>
      </c>
      <c r="H42" s="19">
        <f t="shared" ref="H42" si="10">SUM(H33:H41)</f>
        <v>0</v>
      </c>
      <c r="I42" s="19">
        <f t="shared" ref="I42" si="11">SUM(I33:I41)</f>
        <v>0</v>
      </c>
      <c r="J42" s="19">
        <f t="shared" ref="J42" si="12">SUM(J33:J41)</f>
        <v>0</v>
      </c>
      <c r="K42" s="25"/>
      <c r="L42" s="19">
        <v>0</v>
      </c>
    </row>
    <row r="43" spans="1:12" ht="15.75" customHeight="1">
      <c r="A43" s="33">
        <f>A25</f>
        <v>1</v>
      </c>
      <c r="B43" s="33">
        <f>B25</f>
        <v>2</v>
      </c>
      <c r="C43" s="60" t="s">
        <v>4</v>
      </c>
      <c r="D43" s="61"/>
      <c r="E43" s="31"/>
      <c r="F43" s="32">
        <f>F32+F42</f>
        <v>632</v>
      </c>
      <c r="G43" s="32">
        <f t="shared" ref="G43" si="13">G32+G42</f>
        <v>29.664999999999999</v>
      </c>
      <c r="H43" s="32">
        <f t="shared" ref="H43" si="14">H32+H42</f>
        <v>23.494999999999997</v>
      </c>
      <c r="I43" s="32">
        <f t="shared" ref="I43" si="15">I32+I42</f>
        <v>91.430999999999997</v>
      </c>
      <c r="J43" s="32">
        <f t="shared" ref="J43:L43" si="16">J32+J42</f>
        <v>704.70399999999995</v>
      </c>
      <c r="K43" s="32"/>
      <c r="L43" s="32">
        <f t="shared" si="16"/>
        <v>160</v>
      </c>
    </row>
    <row r="44" spans="1:12" ht="15.75" thickBot="1">
      <c r="A44" s="20">
        <v>1</v>
      </c>
      <c r="B44" s="21">
        <v>3</v>
      </c>
      <c r="C44" s="22" t="s">
        <v>19</v>
      </c>
      <c r="D44" s="5" t="s">
        <v>20</v>
      </c>
      <c r="E44" s="39" t="s">
        <v>58</v>
      </c>
      <c r="F44" s="40">
        <v>200</v>
      </c>
      <c r="G44" s="40">
        <v>41.225000000000001</v>
      </c>
      <c r="H44" s="40">
        <v>17.303999999999998</v>
      </c>
      <c r="I44" s="40">
        <v>30.802</v>
      </c>
      <c r="J44" s="53">
        <v>450.88</v>
      </c>
      <c r="K44" s="41" t="s">
        <v>59</v>
      </c>
      <c r="L44" s="40"/>
    </row>
    <row r="45" spans="1:12" ht="25.5">
      <c r="A45" s="23"/>
      <c r="B45" s="15"/>
      <c r="C45" s="11"/>
      <c r="D45" s="51" t="s">
        <v>25</v>
      </c>
      <c r="E45" s="42" t="s">
        <v>60</v>
      </c>
      <c r="F45" s="43">
        <v>100</v>
      </c>
      <c r="G45" s="43">
        <v>4.1319999999999997</v>
      </c>
      <c r="H45" s="53">
        <v>15.86</v>
      </c>
      <c r="I45" s="53">
        <v>3.6389999999999998</v>
      </c>
      <c r="J45" s="53">
        <v>170.2</v>
      </c>
      <c r="K45" s="44" t="s">
        <v>61</v>
      </c>
      <c r="L45" s="43"/>
    </row>
    <row r="46" spans="1:12" ht="15">
      <c r="A46" s="23"/>
      <c r="B46" s="15"/>
      <c r="C46" s="11"/>
      <c r="D46" s="7" t="s">
        <v>21</v>
      </c>
      <c r="E46" s="42" t="s">
        <v>62</v>
      </c>
      <c r="F46" s="43">
        <v>200</v>
      </c>
      <c r="G46" s="52">
        <v>0.1</v>
      </c>
      <c r="H46" s="43">
        <v>2.5999999999999999E-2</v>
      </c>
      <c r="I46" s="52">
        <v>14.99</v>
      </c>
      <c r="J46" s="43">
        <v>60.058999999999997</v>
      </c>
      <c r="K46" s="44" t="s">
        <v>63</v>
      </c>
      <c r="L46" s="43"/>
    </row>
    <row r="47" spans="1:12" ht="25.5">
      <c r="A47" s="23"/>
      <c r="B47" s="15"/>
      <c r="C47" s="11"/>
      <c r="D47" s="7" t="s">
        <v>105</v>
      </c>
      <c r="E47" s="42" t="s">
        <v>64</v>
      </c>
      <c r="F47" s="43">
        <v>15</v>
      </c>
      <c r="G47" s="43">
        <v>1.125</v>
      </c>
      <c r="H47" s="52">
        <v>0.03</v>
      </c>
      <c r="I47" s="52">
        <v>8.52</v>
      </c>
      <c r="J47" s="52">
        <v>44.25</v>
      </c>
      <c r="K47" s="44" t="s">
        <v>65</v>
      </c>
      <c r="L47" s="43"/>
    </row>
    <row r="48" spans="1:12" ht="15">
      <c r="A48" s="23"/>
      <c r="B48" s="15"/>
      <c r="C48" s="11"/>
      <c r="D48" s="42"/>
      <c r="E48" s="42"/>
      <c r="F48" s="42"/>
      <c r="G48" s="42"/>
      <c r="H48" s="42"/>
      <c r="I48" s="42"/>
      <c r="J48" s="42"/>
      <c r="K48" s="42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32</v>
      </c>
      <c r="E51" s="9"/>
      <c r="F51" s="19">
        <f>SUM(F44:F50)</f>
        <v>515</v>
      </c>
      <c r="G51" s="19">
        <f t="shared" ref="G51" si="17">SUM(G44:G50)</f>
        <v>46.582000000000001</v>
      </c>
      <c r="H51" s="19">
        <f t="shared" ref="H51" si="18">SUM(H44:H50)</f>
        <v>33.220000000000006</v>
      </c>
      <c r="I51" s="19">
        <f t="shared" ref="I51" si="19">SUM(I44:I50)</f>
        <v>57.951000000000008</v>
      </c>
      <c r="J51" s="19">
        <f t="shared" ref="J51" si="20">SUM(J44:J50)</f>
        <v>725.3889999999999</v>
      </c>
      <c r="K51" s="25"/>
      <c r="L51" s="19">
        <v>160</v>
      </c>
    </row>
    <row r="52" spans="1:12" ht="1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26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27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28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29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30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31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32</v>
      </c>
      <c r="E61" s="9"/>
      <c r="F61" s="19">
        <v>7</v>
      </c>
      <c r="G61" s="19">
        <f t="shared" ref="G61" si="21">SUM(G52:G60)</f>
        <v>0</v>
      </c>
      <c r="H61" s="19">
        <f t="shared" ref="H61" si="22">SUM(H52:H60)</f>
        <v>0</v>
      </c>
      <c r="I61" s="19">
        <f t="shared" ref="I61" si="23">SUM(I52:I60)</f>
        <v>0</v>
      </c>
      <c r="J61" s="19">
        <f t="shared" ref="J61" si="24">SUM(J52:J60)</f>
        <v>0</v>
      </c>
      <c r="K61" s="25"/>
      <c r="L61" s="19">
        <v>0</v>
      </c>
    </row>
    <row r="62" spans="1:12" ht="15.75" customHeight="1">
      <c r="A62" s="29">
        <f>A44</f>
        <v>1</v>
      </c>
      <c r="B62" s="30">
        <f>B44</f>
        <v>3</v>
      </c>
      <c r="C62" s="60" t="s">
        <v>4</v>
      </c>
      <c r="D62" s="61"/>
      <c r="E62" s="31"/>
      <c r="F62" s="32">
        <f>F51+F61</f>
        <v>522</v>
      </c>
      <c r="G62" s="32">
        <f t="shared" ref="G62" si="25">G51+G61</f>
        <v>46.582000000000001</v>
      </c>
      <c r="H62" s="32">
        <f t="shared" ref="H62" si="26">H51+H61</f>
        <v>33.220000000000006</v>
      </c>
      <c r="I62" s="32">
        <f t="shared" ref="I62" si="27">I51+I61</f>
        <v>57.951000000000008</v>
      </c>
      <c r="J62" s="32">
        <f t="shared" ref="J62:L62" si="28">J51+J61</f>
        <v>725.3889999999999</v>
      </c>
      <c r="K62" s="32"/>
      <c r="L62" s="32">
        <f t="shared" si="28"/>
        <v>160</v>
      </c>
    </row>
    <row r="63" spans="1:12" ht="15">
      <c r="A63" s="20">
        <v>1</v>
      </c>
      <c r="B63" s="21">
        <v>4</v>
      </c>
      <c r="C63" s="22" t="s">
        <v>19</v>
      </c>
      <c r="D63" s="5" t="s">
        <v>20</v>
      </c>
      <c r="E63" s="39" t="s">
        <v>66</v>
      </c>
      <c r="F63" s="40">
        <v>100</v>
      </c>
      <c r="G63" s="40">
        <v>8.5510000000000002</v>
      </c>
      <c r="H63" s="40">
        <v>8.4529999999999994</v>
      </c>
      <c r="I63" s="40">
        <v>4.6230000000000002</v>
      </c>
      <c r="J63" s="40">
        <v>128.74799999999999</v>
      </c>
      <c r="K63" s="41" t="s">
        <v>67</v>
      </c>
      <c r="L63" s="40"/>
    </row>
    <row r="64" spans="1:12" ht="15">
      <c r="A64" s="23"/>
      <c r="B64" s="15"/>
      <c r="C64" s="11"/>
      <c r="D64" s="51" t="s">
        <v>20</v>
      </c>
      <c r="E64" s="42" t="s">
        <v>68</v>
      </c>
      <c r="F64" s="43">
        <v>150</v>
      </c>
      <c r="G64" s="43">
        <v>3.3290000000000002</v>
      </c>
      <c r="H64" s="43">
        <v>4.3529999999999998</v>
      </c>
      <c r="I64" s="43">
        <v>22.655000000000001</v>
      </c>
      <c r="J64" s="43">
        <v>143.535</v>
      </c>
      <c r="K64" s="44" t="s">
        <v>69</v>
      </c>
      <c r="L64" s="43"/>
    </row>
    <row r="65" spans="1:12" ht="15">
      <c r="A65" s="23"/>
      <c r="B65" s="15"/>
      <c r="C65" s="11"/>
      <c r="D65" s="7" t="s">
        <v>21</v>
      </c>
      <c r="E65" s="42" t="s">
        <v>70</v>
      </c>
      <c r="F65" s="43">
        <v>200</v>
      </c>
      <c r="G65" s="43">
        <v>3.8719999999999999</v>
      </c>
      <c r="H65" s="52">
        <v>3.8</v>
      </c>
      <c r="I65" s="43">
        <v>25.068000000000001</v>
      </c>
      <c r="J65" s="52">
        <v>150.56</v>
      </c>
      <c r="K65" s="44" t="s">
        <v>71</v>
      </c>
      <c r="L65" s="43"/>
    </row>
    <row r="66" spans="1:12" ht="51">
      <c r="A66" s="23"/>
      <c r="B66" s="15"/>
      <c r="C66" s="11"/>
      <c r="D66" s="7" t="s">
        <v>22</v>
      </c>
      <c r="E66" s="42" t="s">
        <v>72</v>
      </c>
      <c r="F66" s="43">
        <v>56</v>
      </c>
      <c r="G66" s="43">
        <v>0.39600000000000002</v>
      </c>
      <c r="H66" s="43">
        <v>0.312</v>
      </c>
      <c r="I66" s="43">
        <v>2.569</v>
      </c>
      <c r="J66" s="43">
        <v>12.4</v>
      </c>
      <c r="K66" s="44" t="s">
        <v>73</v>
      </c>
      <c r="L66" s="43"/>
    </row>
    <row r="67" spans="1:12" ht="25.5">
      <c r="A67" s="23"/>
      <c r="B67" s="15"/>
      <c r="C67" s="11"/>
      <c r="D67" s="7" t="s">
        <v>23</v>
      </c>
      <c r="E67" s="42" t="s">
        <v>47</v>
      </c>
      <c r="F67" s="43">
        <v>100</v>
      </c>
      <c r="G67" s="52">
        <v>0.4</v>
      </c>
      <c r="H67" s="52">
        <v>0.4</v>
      </c>
      <c r="I67" s="52">
        <v>9.8000000000000007</v>
      </c>
      <c r="J67" s="52">
        <v>47</v>
      </c>
      <c r="K67" s="44" t="s">
        <v>57</v>
      </c>
      <c r="L67" s="43"/>
    </row>
    <row r="68" spans="1:12" ht="15">
      <c r="A68" s="23"/>
      <c r="B68" s="15"/>
      <c r="C68" s="11"/>
      <c r="D68" s="51" t="s">
        <v>25</v>
      </c>
      <c r="E68" s="42" t="s">
        <v>74</v>
      </c>
      <c r="F68" s="43">
        <v>60</v>
      </c>
      <c r="G68" s="52">
        <v>0.66</v>
      </c>
      <c r="H68" s="52">
        <v>0.12</v>
      </c>
      <c r="I68" s="52">
        <v>2.2799999999999998</v>
      </c>
      <c r="J68" s="52">
        <v>14.4</v>
      </c>
      <c r="K68" s="44" t="s">
        <v>41</v>
      </c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32</v>
      </c>
      <c r="E70" s="9"/>
      <c r="F70" s="19">
        <f>SUM(F63:F69)</f>
        <v>666</v>
      </c>
      <c r="G70" s="19">
        <f t="shared" ref="G70" si="29">SUM(G63:G69)</f>
        <v>17.207999999999998</v>
      </c>
      <c r="H70" s="19">
        <f t="shared" ref="H70" si="30">SUM(H63:H69)</f>
        <v>17.437999999999999</v>
      </c>
      <c r="I70" s="19">
        <f t="shared" ref="I70" si="31">SUM(I63:I69)</f>
        <v>66.995000000000005</v>
      </c>
      <c r="J70" s="19">
        <f t="shared" ref="J70" si="32">SUM(J63:J69)</f>
        <v>496.64299999999997</v>
      </c>
      <c r="K70" s="25"/>
      <c r="L70" s="19">
        <v>160</v>
      </c>
    </row>
    <row r="71" spans="1:12" ht="1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26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27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28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29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30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31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32</v>
      </c>
      <c r="E80" s="9"/>
      <c r="F80" s="19">
        <f>SUM(F71:F79)</f>
        <v>0</v>
      </c>
      <c r="G80" s="19">
        <f t="shared" ref="G80" si="33">SUM(G71:G79)</f>
        <v>0</v>
      </c>
      <c r="H80" s="19">
        <f t="shared" ref="H80" si="34">SUM(H71:H79)</f>
        <v>0</v>
      </c>
      <c r="I80" s="19">
        <f t="shared" ref="I80" si="35">SUM(I71:I79)</f>
        <v>0</v>
      </c>
      <c r="J80" s="19">
        <f t="shared" ref="J80" si="36">SUM(J71:J79)</f>
        <v>0</v>
      </c>
      <c r="K80" s="25"/>
      <c r="L80" s="19">
        <v>0</v>
      </c>
    </row>
    <row r="81" spans="1:12" ht="15.75" customHeight="1">
      <c r="A81" s="29">
        <f>A63</f>
        <v>1</v>
      </c>
      <c r="B81" s="30">
        <f>B63</f>
        <v>4</v>
      </c>
      <c r="C81" s="60" t="s">
        <v>4</v>
      </c>
      <c r="D81" s="61"/>
      <c r="E81" s="31"/>
      <c r="F81" s="32">
        <f>F70+F80</f>
        <v>666</v>
      </c>
      <c r="G81" s="32">
        <f t="shared" ref="G81" si="37">G70+G80</f>
        <v>17.207999999999998</v>
      </c>
      <c r="H81" s="32">
        <f t="shared" ref="H81" si="38">H70+H80</f>
        <v>17.437999999999999</v>
      </c>
      <c r="I81" s="32">
        <f t="shared" ref="I81" si="39">I70+I80</f>
        <v>66.995000000000005</v>
      </c>
      <c r="J81" s="32">
        <f t="shared" ref="J81:L81" si="40">J70+J80</f>
        <v>496.64299999999997</v>
      </c>
      <c r="K81" s="32"/>
      <c r="L81" s="32">
        <f t="shared" si="40"/>
        <v>160</v>
      </c>
    </row>
    <row r="82" spans="1:12" ht="25.5">
      <c r="A82" s="20">
        <v>1</v>
      </c>
      <c r="B82" s="21">
        <v>5</v>
      </c>
      <c r="C82" s="22" t="s">
        <v>19</v>
      </c>
      <c r="D82" s="5" t="s">
        <v>20</v>
      </c>
      <c r="E82" s="39" t="s">
        <v>75</v>
      </c>
      <c r="F82" s="40">
        <v>100</v>
      </c>
      <c r="G82" s="40">
        <v>9.2520000000000007</v>
      </c>
      <c r="H82" s="40">
        <v>11.999000000000001</v>
      </c>
      <c r="I82" s="40">
        <v>4.7030000000000003</v>
      </c>
      <c r="J82" s="40">
        <v>163.21899999999999</v>
      </c>
      <c r="K82" s="41" t="s">
        <v>76</v>
      </c>
      <c r="L82" s="40"/>
    </row>
    <row r="83" spans="1:12" ht="15">
      <c r="A83" s="23"/>
      <c r="B83" s="15"/>
      <c r="C83" s="11"/>
      <c r="D83" s="51" t="s">
        <v>20</v>
      </c>
      <c r="E83" s="42" t="s">
        <v>77</v>
      </c>
      <c r="F83" s="43">
        <v>150</v>
      </c>
      <c r="G83" s="43">
        <v>7.923</v>
      </c>
      <c r="H83" s="52">
        <v>5.87</v>
      </c>
      <c r="I83" s="43">
        <v>35.783999999999999</v>
      </c>
      <c r="J83" s="43">
        <v>227.357</v>
      </c>
      <c r="K83" s="44" t="s">
        <v>78</v>
      </c>
      <c r="L83" s="43"/>
    </row>
    <row r="84" spans="1:12" ht="15">
      <c r="A84" s="23"/>
      <c r="B84" s="15"/>
      <c r="C84" s="11"/>
      <c r="D84" s="7" t="s">
        <v>29</v>
      </c>
      <c r="E84" s="42" t="s">
        <v>49</v>
      </c>
      <c r="F84" s="43">
        <v>200</v>
      </c>
      <c r="G84" s="43">
        <v>0.17499999999999999</v>
      </c>
      <c r="H84" s="43">
        <v>0.125</v>
      </c>
      <c r="I84" s="43">
        <v>26.001999999999999</v>
      </c>
      <c r="J84" s="52">
        <v>107.26</v>
      </c>
      <c r="K84" s="44" t="s">
        <v>44</v>
      </c>
      <c r="L84" s="43"/>
    </row>
    <row r="85" spans="1:12" ht="63.75">
      <c r="A85" s="23"/>
      <c r="B85" s="15"/>
      <c r="C85" s="11"/>
      <c r="D85" s="7" t="s">
        <v>22</v>
      </c>
      <c r="E85" s="42" t="s">
        <v>45</v>
      </c>
      <c r="F85" s="43">
        <v>56</v>
      </c>
      <c r="G85" s="43">
        <v>0.49399999999999999</v>
      </c>
      <c r="H85" s="43">
        <v>0.44800000000000001</v>
      </c>
      <c r="I85" s="43">
        <v>2.7309999999999999</v>
      </c>
      <c r="J85" s="43">
        <v>13.3</v>
      </c>
      <c r="K85" s="44" t="s">
        <v>82</v>
      </c>
      <c r="L85" s="43"/>
    </row>
    <row r="86" spans="1:12" ht="25.5">
      <c r="A86" s="23"/>
      <c r="B86" s="15"/>
      <c r="C86" s="11"/>
      <c r="D86" s="7" t="s">
        <v>23</v>
      </c>
      <c r="E86" s="42" t="s">
        <v>47</v>
      </c>
      <c r="F86" s="43">
        <v>100</v>
      </c>
      <c r="G86" s="52">
        <v>0.4</v>
      </c>
      <c r="H86" s="52">
        <v>0.4</v>
      </c>
      <c r="I86" s="52">
        <v>9.8000000000000007</v>
      </c>
      <c r="J86" s="52">
        <v>47</v>
      </c>
      <c r="K86" s="44" t="s">
        <v>57</v>
      </c>
      <c r="L86" s="43"/>
    </row>
    <row r="87" spans="1:12" ht="25.5">
      <c r="A87" s="23"/>
      <c r="B87" s="15"/>
      <c r="C87" s="11"/>
      <c r="D87" s="51" t="s">
        <v>25</v>
      </c>
      <c r="E87" s="42" t="s">
        <v>79</v>
      </c>
      <c r="F87" s="43">
        <v>60</v>
      </c>
      <c r="G87" s="52">
        <v>1.1399999999999999</v>
      </c>
      <c r="H87" s="52">
        <v>5.34</v>
      </c>
      <c r="I87" s="52">
        <v>4.62</v>
      </c>
      <c r="J87" s="52">
        <v>71.400000000000006</v>
      </c>
      <c r="K87" s="44" t="s">
        <v>80</v>
      </c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32</v>
      </c>
      <c r="E89" s="9"/>
      <c r="F89" s="19">
        <f>SUM(F82:F88)</f>
        <v>666</v>
      </c>
      <c r="G89" s="19">
        <f t="shared" ref="G89" si="41">SUM(G82:G88)</f>
        <v>19.384</v>
      </c>
      <c r="H89" s="19">
        <f t="shared" ref="H89" si="42">SUM(H82:H88)</f>
        <v>24.181999999999999</v>
      </c>
      <c r="I89" s="19">
        <f t="shared" ref="I89" si="43">SUM(I82:I88)</f>
        <v>83.64</v>
      </c>
      <c r="J89" s="19">
        <f t="shared" ref="J89" si="44">SUM(J82:J88)</f>
        <v>629.53599999999994</v>
      </c>
      <c r="K89" s="25"/>
      <c r="L89" s="19">
        <v>160</v>
      </c>
    </row>
    <row r="90" spans="1:12" ht="1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26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27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28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29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30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31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32</v>
      </c>
      <c r="E99" s="9"/>
      <c r="F99" s="19">
        <f>SUM(F90:F98)</f>
        <v>0</v>
      </c>
      <c r="G99" s="19">
        <f t="shared" ref="G99" si="45">SUM(G90:G98)</f>
        <v>0</v>
      </c>
      <c r="H99" s="19">
        <f t="shared" ref="H99" si="46">SUM(H90:H98)</f>
        <v>0</v>
      </c>
      <c r="I99" s="19">
        <f t="shared" ref="I99" si="47">SUM(I90:I98)</f>
        <v>0</v>
      </c>
      <c r="J99" s="19">
        <f t="shared" ref="J99" si="48">SUM(J90:J98)</f>
        <v>0</v>
      </c>
      <c r="K99" s="25"/>
      <c r="L99" s="19">
        <v>0</v>
      </c>
    </row>
    <row r="100" spans="1:12" ht="15.75" customHeight="1">
      <c r="A100" s="29">
        <f>A82</f>
        <v>1</v>
      </c>
      <c r="B100" s="30">
        <f>B82</f>
        <v>5</v>
      </c>
      <c r="C100" s="60" t="s">
        <v>4</v>
      </c>
      <c r="D100" s="61"/>
      <c r="E100" s="31"/>
      <c r="F100" s="32">
        <f>F89+F99</f>
        <v>666</v>
      </c>
      <c r="G100" s="32">
        <f t="shared" ref="G100" si="49">G89+G99</f>
        <v>19.384</v>
      </c>
      <c r="H100" s="32">
        <f t="shared" ref="H100" si="50">H89+H99</f>
        <v>24.181999999999999</v>
      </c>
      <c r="I100" s="32">
        <f t="shared" ref="I100" si="51">I89+I99</f>
        <v>83.64</v>
      </c>
      <c r="J100" s="32">
        <f t="shared" ref="J100:L100" si="52">J89+J99</f>
        <v>629.53599999999994</v>
      </c>
      <c r="K100" s="32"/>
      <c r="L100" s="32">
        <f t="shared" si="52"/>
        <v>160</v>
      </c>
    </row>
    <row r="101" spans="1:12" ht="25.5">
      <c r="A101" s="20">
        <v>2</v>
      </c>
      <c r="B101" s="21">
        <v>1</v>
      </c>
      <c r="C101" s="22" t="s">
        <v>19</v>
      </c>
      <c r="D101" s="5" t="s">
        <v>20</v>
      </c>
      <c r="E101" s="39" t="s">
        <v>81</v>
      </c>
      <c r="F101" s="40">
        <v>100</v>
      </c>
      <c r="G101" s="40">
        <v>13.476000000000001</v>
      </c>
      <c r="H101" s="40">
        <v>15.305</v>
      </c>
      <c r="I101" s="53">
        <v>13.15</v>
      </c>
      <c r="J101" s="40">
        <v>244.59899999999999</v>
      </c>
      <c r="K101" s="41" t="s">
        <v>83</v>
      </c>
      <c r="L101" s="40"/>
    </row>
    <row r="102" spans="1:12" ht="15">
      <c r="A102" s="23"/>
      <c r="B102" s="15"/>
      <c r="C102" s="11"/>
      <c r="D102" s="51" t="s">
        <v>20</v>
      </c>
      <c r="E102" s="42" t="s">
        <v>84</v>
      </c>
      <c r="F102" s="43">
        <v>150</v>
      </c>
      <c r="G102" s="43">
        <v>5.7869999999999999</v>
      </c>
      <c r="H102" s="52">
        <v>1.77</v>
      </c>
      <c r="I102" s="43">
        <v>37.031999999999996</v>
      </c>
      <c r="J102" s="43">
        <v>187.36199999999999</v>
      </c>
      <c r="K102" s="44" t="s">
        <v>85</v>
      </c>
      <c r="L102" s="43"/>
    </row>
    <row r="103" spans="1:12" ht="15">
      <c r="A103" s="23"/>
      <c r="B103" s="15"/>
      <c r="C103" s="11"/>
      <c r="D103" s="7" t="s">
        <v>21</v>
      </c>
      <c r="E103" s="42" t="s">
        <v>86</v>
      </c>
      <c r="F103" s="43">
        <v>200</v>
      </c>
      <c r="G103" s="52">
        <v>0.1</v>
      </c>
      <c r="H103" s="43">
        <v>2.5999999999999999E-2</v>
      </c>
      <c r="I103" s="52">
        <v>14.99</v>
      </c>
      <c r="J103" s="43">
        <v>60.058999999999997</v>
      </c>
      <c r="K103" s="44" t="s">
        <v>63</v>
      </c>
      <c r="L103" s="43"/>
    </row>
    <row r="104" spans="1:12" ht="51">
      <c r="A104" s="23"/>
      <c r="B104" s="15"/>
      <c r="C104" s="11"/>
      <c r="D104" s="7" t="s">
        <v>22</v>
      </c>
      <c r="E104" s="42" t="s">
        <v>72</v>
      </c>
      <c r="F104" s="43">
        <v>56</v>
      </c>
      <c r="G104" s="43">
        <v>0.39600000000000002</v>
      </c>
      <c r="H104" s="43">
        <v>0.312</v>
      </c>
      <c r="I104" s="43">
        <v>2.569</v>
      </c>
      <c r="J104" s="43">
        <v>12.4</v>
      </c>
      <c r="K104" s="44" t="s">
        <v>87</v>
      </c>
      <c r="L104" s="43"/>
    </row>
    <row r="105" spans="1:12" ht="25.5">
      <c r="A105" s="23"/>
      <c r="B105" s="15"/>
      <c r="C105" s="11"/>
      <c r="D105" s="7" t="s">
        <v>23</v>
      </c>
      <c r="E105" s="42" t="s">
        <v>47</v>
      </c>
      <c r="F105" s="43">
        <v>100</v>
      </c>
      <c r="G105" s="52">
        <v>0.4</v>
      </c>
      <c r="H105" s="52">
        <v>0.4</v>
      </c>
      <c r="I105" s="52">
        <v>9.8000000000000007</v>
      </c>
      <c r="J105" s="52">
        <v>47</v>
      </c>
      <c r="K105" s="44" t="s">
        <v>57</v>
      </c>
      <c r="L105" s="43"/>
    </row>
    <row r="106" spans="1:12" ht="15">
      <c r="A106" s="23"/>
      <c r="B106" s="15"/>
      <c r="C106" s="11"/>
      <c r="D106" s="51" t="s">
        <v>25</v>
      </c>
      <c r="E106" s="42" t="s">
        <v>40</v>
      </c>
      <c r="F106" s="43">
        <v>60</v>
      </c>
      <c r="G106" s="52">
        <v>0.42</v>
      </c>
      <c r="H106" s="52">
        <v>0.06</v>
      </c>
      <c r="I106" s="52">
        <v>1.1399999999999999</v>
      </c>
      <c r="J106" s="52">
        <v>7.2</v>
      </c>
      <c r="K106" s="44" t="s">
        <v>41</v>
      </c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32</v>
      </c>
      <c r="E108" s="9"/>
      <c r="F108" s="19">
        <f>SUM(F101:F107)</f>
        <v>666</v>
      </c>
      <c r="G108" s="19">
        <f t="shared" ref="G108:J108" si="53">SUM(G101:G107)</f>
        <v>20.579000000000004</v>
      </c>
      <c r="H108" s="19">
        <f t="shared" si="53"/>
        <v>17.872999999999998</v>
      </c>
      <c r="I108" s="19">
        <f t="shared" si="53"/>
        <v>78.680999999999997</v>
      </c>
      <c r="J108" s="19">
        <f t="shared" si="53"/>
        <v>558.62</v>
      </c>
      <c r="K108" s="25"/>
      <c r="L108" s="19">
        <v>160</v>
      </c>
    </row>
    <row r="109" spans="1:12" ht="1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26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27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28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29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30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31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32</v>
      </c>
      <c r="E118" s="9"/>
      <c r="F118" s="19">
        <f>SUM(F109:F117)</f>
        <v>0</v>
      </c>
      <c r="G118" s="19">
        <f t="shared" ref="G118:J118" si="54">SUM(G109:G117)</f>
        <v>0</v>
      </c>
      <c r="H118" s="19">
        <f t="shared" si="54"/>
        <v>0</v>
      </c>
      <c r="I118" s="19">
        <f t="shared" si="54"/>
        <v>0</v>
      </c>
      <c r="J118" s="19">
        <f t="shared" si="54"/>
        <v>0</v>
      </c>
      <c r="K118" s="25"/>
      <c r="L118" s="19">
        <v>0</v>
      </c>
    </row>
    <row r="119" spans="1:12" ht="15">
      <c r="A119" s="29">
        <f>A101</f>
        <v>2</v>
      </c>
      <c r="B119" s="30">
        <f>B101</f>
        <v>1</v>
      </c>
      <c r="C119" s="60" t="s">
        <v>4</v>
      </c>
      <c r="D119" s="61"/>
      <c r="E119" s="31"/>
      <c r="F119" s="32">
        <f>F108+F118</f>
        <v>666</v>
      </c>
      <c r="G119" s="32">
        <f t="shared" ref="G119" si="55">G108+G118</f>
        <v>20.579000000000004</v>
      </c>
      <c r="H119" s="32">
        <f t="shared" ref="H119" si="56">H108+H118</f>
        <v>17.872999999999998</v>
      </c>
      <c r="I119" s="32">
        <f t="shared" ref="I119" si="57">I108+I118</f>
        <v>78.680999999999997</v>
      </c>
      <c r="J119" s="32">
        <f t="shared" ref="J119:L119" si="58">J108+J118</f>
        <v>558.62</v>
      </c>
      <c r="K119" s="32"/>
      <c r="L119" s="32">
        <f t="shared" si="58"/>
        <v>160</v>
      </c>
    </row>
    <row r="120" spans="1:12" ht="15">
      <c r="A120" s="14">
        <v>2</v>
      </c>
      <c r="B120" s="15">
        <v>2</v>
      </c>
      <c r="C120" s="22" t="s">
        <v>19</v>
      </c>
      <c r="D120" s="5" t="s">
        <v>20</v>
      </c>
      <c r="E120" s="39" t="s">
        <v>88</v>
      </c>
      <c r="F120" s="40">
        <v>200</v>
      </c>
      <c r="G120" s="40">
        <v>6.0650000000000004</v>
      </c>
      <c r="H120" s="40">
        <v>3.2669999999999999</v>
      </c>
      <c r="I120" s="40">
        <v>33.783000000000001</v>
      </c>
      <c r="J120" s="53">
        <v>189.54</v>
      </c>
      <c r="K120" s="41" t="s">
        <v>89</v>
      </c>
      <c r="L120" s="40"/>
    </row>
    <row r="121" spans="1:12" ht="25.5">
      <c r="A121" s="14"/>
      <c r="B121" s="15"/>
      <c r="C121" s="11"/>
      <c r="D121" s="51" t="s">
        <v>25</v>
      </c>
      <c r="E121" s="42" t="s">
        <v>90</v>
      </c>
      <c r="F121" s="43">
        <v>60</v>
      </c>
      <c r="G121" s="52">
        <v>3.8279999999999998</v>
      </c>
      <c r="H121" s="52">
        <v>15.54</v>
      </c>
      <c r="I121" s="52">
        <v>1.671</v>
      </c>
      <c r="J121" s="52">
        <v>160.80000000000001</v>
      </c>
      <c r="K121" s="44" t="s">
        <v>61</v>
      </c>
      <c r="L121" s="43"/>
    </row>
    <row r="122" spans="1:12" ht="25.5">
      <c r="A122" s="14"/>
      <c r="B122" s="15"/>
      <c r="C122" s="11"/>
      <c r="D122" s="7" t="s">
        <v>29</v>
      </c>
      <c r="E122" s="42" t="s">
        <v>106</v>
      </c>
      <c r="F122" s="43">
        <v>200</v>
      </c>
      <c r="G122" s="52">
        <v>1</v>
      </c>
      <c r="H122" s="52">
        <v>0.2</v>
      </c>
      <c r="I122" s="52">
        <v>20.2</v>
      </c>
      <c r="J122" s="52">
        <v>92</v>
      </c>
      <c r="K122" s="44" t="s">
        <v>91</v>
      </c>
      <c r="L122" s="43"/>
    </row>
    <row r="123" spans="1:12" ht="25.5">
      <c r="A123" s="14"/>
      <c r="B123" s="15"/>
      <c r="C123" s="11"/>
      <c r="D123" s="7" t="s">
        <v>23</v>
      </c>
      <c r="E123" s="42" t="s">
        <v>47</v>
      </c>
      <c r="F123" s="43">
        <v>100</v>
      </c>
      <c r="G123" s="52">
        <v>0.4</v>
      </c>
      <c r="H123" s="52">
        <v>0.4</v>
      </c>
      <c r="I123" s="52">
        <v>9.8000000000000007</v>
      </c>
      <c r="J123" s="52">
        <v>47</v>
      </c>
      <c r="K123" s="44" t="s">
        <v>57</v>
      </c>
      <c r="L123" s="43"/>
    </row>
    <row r="124" spans="1:12" ht="25.5">
      <c r="A124" s="14"/>
      <c r="B124" s="15"/>
      <c r="C124" s="11"/>
      <c r="D124" s="7" t="s">
        <v>53</v>
      </c>
      <c r="E124" s="42" t="s">
        <v>92</v>
      </c>
      <c r="F124" s="43">
        <v>95</v>
      </c>
      <c r="G124" s="52">
        <v>3.895</v>
      </c>
      <c r="H124" s="52">
        <v>1.425</v>
      </c>
      <c r="I124" s="52">
        <v>5.6050000000000004</v>
      </c>
      <c r="J124" s="52">
        <v>54.15</v>
      </c>
      <c r="K124" s="44" t="s">
        <v>55</v>
      </c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32</v>
      </c>
      <c r="E127" s="9"/>
      <c r="F127" s="19">
        <f>SUM(F120:F126)</f>
        <v>655</v>
      </c>
      <c r="G127" s="19">
        <f t="shared" ref="G127:J127" si="59">SUM(G120:G126)</f>
        <v>15.188000000000001</v>
      </c>
      <c r="H127" s="19">
        <f t="shared" si="59"/>
        <v>20.831999999999997</v>
      </c>
      <c r="I127" s="19">
        <f t="shared" si="59"/>
        <v>71.058999999999997</v>
      </c>
      <c r="J127" s="19">
        <f t="shared" si="59"/>
        <v>543.49</v>
      </c>
      <c r="K127" s="25"/>
      <c r="L127" s="19">
        <v>160</v>
      </c>
    </row>
    <row r="128" spans="1:12" ht="1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26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27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28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29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30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31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32</v>
      </c>
      <c r="E137" s="9"/>
      <c r="F137" s="19">
        <f>SUM(F128:F136)</f>
        <v>0</v>
      </c>
      <c r="G137" s="19">
        <f t="shared" ref="G137:J137" si="60">SUM(G128:G136)</f>
        <v>0</v>
      </c>
      <c r="H137" s="19">
        <f t="shared" si="60"/>
        <v>0</v>
      </c>
      <c r="I137" s="19">
        <f t="shared" si="60"/>
        <v>0</v>
      </c>
      <c r="J137" s="19">
        <f t="shared" si="60"/>
        <v>0</v>
      </c>
      <c r="K137" s="25"/>
      <c r="L137" s="19">
        <v>0</v>
      </c>
    </row>
    <row r="138" spans="1:12" ht="15">
      <c r="A138" s="33">
        <f>A120</f>
        <v>2</v>
      </c>
      <c r="B138" s="33">
        <f>B120</f>
        <v>2</v>
      </c>
      <c r="C138" s="60" t="s">
        <v>4</v>
      </c>
      <c r="D138" s="61"/>
      <c r="E138" s="31"/>
      <c r="F138" s="32">
        <f>F127+F137</f>
        <v>655</v>
      </c>
      <c r="G138" s="32">
        <f t="shared" ref="G138" si="61">G127+G137</f>
        <v>15.188000000000001</v>
      </c>
      <c r="H138" s="32">
        <f t="shared" ref="H138" si="62">H127+H137</f>
        <v>20.831999999999997</v>
      </c>
      <c r="I138" s="32">
        <f t="shared" ref="I138" si="63">I127+I137</f>
        <v>71.058999999999997</v>
      </c>
      <c r="J138" s="32">
        <f t="shared" ref="J138:L138" si="64">J127+J137</f>
        <v>543.49</v>
      </c>
      <c r="K138" s="32"/>
      <c r="L138" s="32">
        <f t="shared" si="64"/>
        <v>160</v>
      </c>
    </row>
    <row r="139" spans="1:12" ht="15">
      <c r="A139" s="20">
        <v>2</v>
      </c>
      <c r="B139" s="21">
        <v>3</v>
      </c>
      <c r="C139" s="22" t="s">
        <v>19</v>
      </c>
      <c r="D139" s="5" t="s">
        <v>20</v>
      </c>
      <c r="E139" s="39" t="s">
        <v>58</v>
      </c>
      <c r="F139" s="40">
        <v>200</v>
      </c>
      <c r="G139" s="40">
        <v>41.225000000000001</v>
      </c>
      <c r="H139" s="40">
        <v>17.303999999999998</v>
      </c>
      <c r="I139" s="40">
        <v>30.802</v>
      </c>
      <c r="J139" s="53">
        <v>450.88</v>
      </c>
      <c r="K139" s="41" t="s">
        <v>59</v>
      </c>
      <c r="L139" s="40"/>
    </row>
    <row r="140" spans="1:12" ht="25.5">
      <c r="A140" s="23"/>
      <c r="B140" s="15"/>
      <c r="C140" s="11"/>
      <c r="D140" s="51" t="s">
        <v>105</v>
      </c>
      <c r="E140" s="42" t="s">
        <v>112</v>
      </c>
      <c r="F140" s="43">
        <v>20</v>
      </c>
      <c r="G140" s="55">
        <v>0.38</v>
      </c>
      <c r="H140" s="55">
        <v>0.38</v>
      </c>
      <c r="I140" s="55">
        <v>84.18</v>
      </c>
      <c r="J140" s="55">
        <v>320.58</v>
      </c>
      <c r="K140" s="44" t="s">
        <v>113</v>
      </c>
      <c r="L140" s="43"/>
    </row>
    <row r="141" spans="1:12" ht="15">
      <c r="A141" s="23"/>
      <c r="B141" s="15"/>
      <c r="C141" s="11"/>
      <c r="D141" s="7" t="s">
        <v>21</v>
      </c>
      <c r="E141" s="42" t="s">
        <v>62</v>
      </c>
      <c r="F141" s="43">
        <v>200</v>
      </c>
      <c r="G141" s="52">
        <v>0.1</v>
      </c>
      <c r="H141" s="52">
        <v>2.5999999999999999E-2</v>
      </c>
      <c r="I141" s="52">
        <v>14.99</v>
      </c>
      <c r="J141" s="52">
        <v>60.058999999999997</v>
      </c>
      <c r="K141" s="44" t="s">
        <v>63</v>
      </c>
      <c r="L141" s="43"/>
    </row>
    <row r="142" spans="1:12" ht="15.75" customHeight="1">
      <c r="A142" s="23"/>
      <c r="B142" s="15"/>
      <c r="C142" s="11"/>
      <c r="D142" s="7" t="s">
        <v>25</v>
      </c>
      <c r="E142" s="42" t="s">
        <v>93</v>
      </c>
      <c r="F142" s="43">
        <v>100</v>
      </c>
      <c r="G142" s="52">
        <v>0.76600000000000001</v>
      </c>
      <c r="H142" s="52">
        <v>11.555</v>
      </c>
      <c r="I142" s="52">
        <v>4.3769999999999998</v>
      </c>
      <c r="J142" s="52">
        <v>119.125</v>
      </c>
      <c r="K142" s="44" t="s">
        <v>94</v>
      </c>
      <c r="L142" s="43"/>
    </row>
    <row r="143" spans="1:12" ht="15">
      <c r="A143" s="23"/>
      <c r="B143" s="15"/>
      <c r="C143" s="11"/>
      <c r="D143" s="7"/>
      <c r="E143" s="42"/>
      <c r="F143" s="43"/>
      <c r="G143" s="52"/>
      <c r="H143" s="52"/>
      <c r="I143" s="52"/>
      <c r="J143" s="52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32</v>
      </c>
      <c r="E146" s="9"/>
      <c r="F146" s="19">
        <f>SUM(F139:F145)</f>
        <v>520</v>
      </c>
      <c r="G146" s="19">
        <f t="shared" ref="G146:J146" si="65">SUM(G139:G145)</f>
        <v>42.471000000000004</v>
      </c>
      <c r="H146" s="19">
        <f t="shared" si="65"/>
        <v>29.264999999999997</v>
      </c>
      <c r="I146" s="19">
        <f t="shared" si="65"/>
        <v>134.34900000000002</v>
      </c>
      <c r="J146" s="19">
        <f t="shared" si="65"/>
        <v>950.64400000000001</v>
      </c>
      <c r="K146" s="25"/>
      <c r="L146" s="19">
        <v>160</v>
      </c>
    </row>
    <row r="147" spans="1:12" ht="1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26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27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28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29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30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31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32</v>
      </c>
      <c r="E156" s="9"/>
      <c r="F156" s="19">
        <f>SUM(F147:F155)</f>
        <v>0</v>
      </c>
      <c r="G156" s="19">
        <f t="shared" ref="G156:J156" si="66">SUM(G147:G155)</f>
        <v>0</v>
      </c>
      <c r="H156" s="19">
        <f t="shared" si="66"/>
        <v>0</v>
      </c>
      <c r="I156" s="19">
        <f t="shared" si="66"/>
        <v>0</v>
      </c>
      <c r="J156" s="19">
        <f t="shared" si="66"/>
        <v>0</v>
      </c>
      <c r="K156" s="25"/>
      <c r="L156" s="19">
        <v>0</v>
      </c>
    </row>
    <row r="157" spans="1:12" ht="15">
      <c r="A157" s="29">
        <f>A139</f>
        <v>2</v>
      </c>
      <c r="B157" s="30">
        <f>B139</f>
        <v>3</v>
      </c>
      <c r="C157" s="60" t="s">
        <v>4</v>
      </c>
      <c r="D157" s="61"/>
      <c r="E157" s="31"/>
      <c r="F157" s="32">
        <f>F146+F156</f>
        <v>520</v>
      </c>
      <c r="G157" s="32">
        <f t="shared" ref="G157" si="67">G146+G156</f>
        <v>42.471000000000004</v>
      </c>
      <c r="H157" s="32">
        <f t="shared" ref="H157" si="68">H146+H156</f>
        <v>29.264999999999997</v>
      </c>
      <c r="I157" s="32">
        <f t="shared" ref="I157" si="69">I146+I156</f>
        <v>134.34900000000002</v>
      </c>
      <c r="J157" s="32">
        <f t="shared" ref="J157:L157" si="70">J146+J156</f>
        <v>950.64400000000001</v>
      </c>
      <c r="K157" s="32"/>
      <c r="L157" s="32">
        <f t="shared" si="70"/>
        <v>160</v>
      </c>
    </row>
    <row r="158" spans="1:12" ht="25.5">
      <c r="A158" s="20">
        <v>2</v>
      </c>
      <c r="B158" s="21">
        <v>4</v>
      </c>
      <c r="C158" s="22" t="s">
        <v>19</v>
      </c>
      <c r="D158" s="5" t="s">
        <v>20</v>
      </c>
      <c r="E158" s="39" t="s">
        <v>95</v>
      </c>
      <c r="F158" s="40">
        <v>100</v>
      </c>
      <c r="G158" s="53">
        <v>8.5510000000000002</v>
      </c>
      <c r="H158" s="53">
        <v>8.4529999999999994</v>
      </c>
      <c r="I158" s="53">
        <v>4.6230000000000002</v>
      </c>
      <c r="J158" s="53">
        <v>128.74799999999999</v>
      </c>
      <c r="K158" s="41" t="s">
        <v>96</v>
      </c>
      <c r="L158" s="40"/>
    </row>
    <row r="159" spans="1:12" ht="15">
      <c r="A159" s="23"/>
      <c r="B159" s="15"/>
      <c r="C159" s="11"/>
      <c r="D159" s="51" t="s">
        <v>20</v>
      </c>
      <c r="E159" s="42" t="s">
        <v>68</v>
      </c>
      <c r="F159" s="43">
        <v>150</v>
      </c>
      <c r="G159" s="52">
        <v>3.3290000000000002</v>
      </c>
      <c r="H159" s="52">
        <v>4.3529999999999998</v>
      </c>
      <c r="I159" s="52">
        <v>22.655000000000001</v>
      </c>
      <c r="J159" s="52">
        <v>143.535</v>
      </c>
      <c r="K159" s="44" t="s">
        <v>69</v>
      </c>
      <c r="L159" s="43"/>
    </row>
    <row r="160" spans="1:12" ht="15">
      <c r="A160" s="23"/>
      <c r="B160" s="15"/>
      <c r="C160" s="11"/>
      <c r="D160" s="7" t="s">
        <v>29</v>
      </c>
      <c r="E160" s="42" t="s">
        <v>97</v>
      </c>
      <c r="F160" s="43">
        <v>200</v>
      </c>
      <c r="G160" s="52">
        <v>0.18</v>
      </c>
      <c r="H160" s="52">
        <v>0.02</v>
      </c>
      <c r="I160" s="52">
        <v>21.76</v>
      </c>
      <c r="J160" s="52">
        <v>228.2</v>
      </c>
      <c r="K160" s="44" t="s">
        <v>98</v>
      </c>
      <c r="L160" s="43"/>
    </row>
    <row r="161" spans="1:12" ht="63.75">
      <c r="A161" s="23"/>
      <c r="B161" s="15"/>
      <c r="C161" s="11"/>
      <c r="D161" s="7" t="s">
        <v>22</v>
      </c>
      <c r="E161" s="42" t="s">
        <v>45</v>
      </c>
      <c r="F161" s="43">
        <v>56</v>
      </c>
      <c r="G161" s="52">
        <v>0.49399999999999999</v>
      </c>
      <c r="H161" s="52">
        <v>0.44800000000000001</v>
      </c>
      <c r="I161" s="52">
        <v>2.7309999999999999</v>
      </c>
      <c r="J161" s="54">
        <v>13.3</v>
      </c>
      <c r="K161" s="44" t="s">
        <v>82</v>
      </c>
      <c r="L161" s="43"/>
    </row>
    <row r="162" spans="1:12" ht="25.5">
      <c r="A162" s="23"/>
      <c r="B162" s="15"/>
      <c r="C162" s="11"/>
      <c r="D162" s="7" t="s">
        <v>23</v>
      </c>
      <c r="E162" s="42" t="s">
        <v>99</v>
      </c>
      <c r="F162" s="43">
        <v>100</v>
      </c>
      <c r="G162" s="52">
        <v>0.4</v>
      </c>
      <c r="H162" s="52">
        <v>0.4</v>
      </c>
      <c r="I162" s="52">
        <v>9.8000000000000007</v>
      </c>
      <c r="J162" s="52">
        <v>47</v>
      </c>
      <c r="K162" s="44" t="s">
        <v>57</v>
      </c>
      <c r="L162" s="43"/>
    </row>
    <row r="163" spans="1:12" ht="15">
      <c r="A163" s="23"/>
      <c r="B163" s="15"/>
      <c r="C163" s="11"/>
      <c r="D163" s="51" t="s">
        <v>25</v>
      </c>
      <c r="E163" s="42" t="s">
        <v>100</v>
      </c>
      <c r="F163" s="43">
        <v>60</v>
      </c>
      <c r="G163" s="52">
        <v>0.66</v>
      </c>
      <c r="H163" s="52">
        <v>0.12</v>
      </c>
      <c r="I163" s="52">
        <v>2.2799999999999998</v>
      </c>
      <c r="J163" s="52">
        <v>14.4</v>
      </c>
      <c r="K163" s="44" t="s">
        <v>41</v>
      </c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32</v>
      </c>
      <c r="E165" s="9"/>
      <c r="F165" s="19">
        <f>SUM(F158:F164)</f>
        <v>666</v>
      </c>
      <c r="G165" s="19">
        <f t="shared" ref="G165:J165" si="71">SUM(G158:G164)</f>
        <v>13.614000000000001</v>
      </c>
      <c r="H165" s="19">
        <f t="shared" si="71"/>
        <v>13.793999999999999</v>
      </c>
      <c r="I165" s="19">
        <f t="shared" si="71"/>
        <v>63.849000000000004</v>
      </c>
      <c r="J165" s="19">
        <f t="shared" si="71"/>
        <v>575.18299999999999</v>
      </c>
      <c r="K165" s="25"/>
      <c r="L165" s="19">
        <v>160</v>
      </c>
    </row>
    <row r="166" spans="1:12" ht="1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26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27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28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29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30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31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32</v>
      </c>
      <c r="E175" s="9"/>
      <c r="F175" s="19">
        <f>SUM(F166:F174)</f>
        <v>0</v>
      </c>
      <c r="G175" s="19">
        <f t="shared" ref="G175:J175" si="72">SUM(G166:G174)</f>
        <v>0</v>
      </c>
      <c r="H175" s="19">
        <f t="shared" si="72"/>
        <v>0</v>
      </c>
      <c r="I175" s="19">
        <f t="shared" si="72"/>
        <v>0</v>
      </c>
      <c r="J175" s="19">
        <f t="shared" si="72"/>
        <v>0</v>
      </c>
      <c r="K175" s="25"/>
      <c r="L175" s="19">
        <f t="shared" ref="L175" si="73">SUM(L166:L174)</f>
        <v>0</v>
      </c>
    </row>
    <row r="176" spans="1:12" ht="15">
      <c r="A176" s="29">
        <f>A158</f>
        <v>2</v>
      </c>
      <c r="B176" s="30">
        <f>B158</f>
        <v>4</v>
      </c>
      <c r="C176" s="60" t="s">
        <v>4</v>
      </c>
      <c r="D176" s="61"/>
      <c r="E176" s="31"/>
      <c r="F176" s="32">
        <f>F165+F175</f>
        <v>666</v>
      </c>
      <c r="G176" s="32">
        <f t="shared" ref="G176" si="74">G165+G175</f>
        <v>13.614000000000001</v>
      </c>
      <c r="H176" s="32">
        <f t="shared" ref="H176" si="75">H165+H175</f>
        <v>13.793999999999999</v>
      </c>
      <c r="I176" s="32">
        <f t="shared" ref="I176" si="76">I165+I175</f>
        <v>63.849000000000004</v>
      </c>
      <c r="J176" s="32">
        <f t="shared" ref="J176:L176" si="77">J165+J175</f>
        <v>575.18299999999999</v>
      </c>
      <c r="K176" s="32"/>
      <c r="L176" s="32">
        <f t="shared" si="77"/>
        <v>160</v>
      </c>
    </row>
    <row r="177" spans="1:12" ht="25.5">
      <c r="A177" s="20">
        <v>2</v>
      </c>
      <c r="B177" s="21">
        <v>5</v>
      </c>
      <c r="C177" s="22" t="s">
        <v>19</v>
      </c>
      <c r="D177" s="5" t="s">
        <v>20</v>
      </c>
      <c r="E177" s="39" t="s">
        <v>75</v>
      </c>
      <c r="F177" s="40">
        <v>100</v>
      </c>
      <c r="G177" s="40">
        <v>9.2520000000000007</v>
      </c>
      <c r="H177" s="40">
        <v>11.999000000000001</v>
      </c>
      <c r="I177" s="40">
        <v>4.7030000000000003</v>
      </c>
      <c r="J177" s="40">
        <v>163.21899999999999</v>
      </c>
      <c r="K177" s="41" t="s">
        <v>76</v>
      </c>
      <c r="L177" s="40"/>
    </row>
    <row r="178" spans="1:12" ht="15">
      <c r="A178" s="23"/>
      <c r="B178" s="15"/>
      <c r="C178" s="11"/>
      <c r="D178" s="51" t="s">
        <v>20</v>
      </c>
      <c r="E178" s="42" t="s">
        <v>101</v>
      </c>
      <c r="F178" s="43">
        <v>150</v>
      </c>
      <c r="G178" s="43">
        <v>7.923</v>
      </c>
      <c r="H178" s="52">
        <v>5.87</v>
      </c>
      <c r="I178" s="43">
        <v>35.783999999999999</v>
      </c>
      <c r="J178" s="43">
        <v>227.357</v>
      </c>
      <c r="K178" s="44" t="s">
        <v>78</v>
      </c>
      <c r="L178" s="43"/>
    </row>
    <row r="179" spans="1:12" ht="15">
      <c r="A179" s="23"/>
      <c r="B179" s="15"/>
      <c r="C179" s="11"/>
      <c r="D179" s="7" t="s">
        <v>21</v>
      </c>
      <c r="E179" s="42" t="s">
        <v>102</v>
      </c>
      <c r="F179" s="43">
        <v>200</v>
      </c>
      <c r="G179" s="43">
        <v>3.5950000000000002</v>
      </c>
      <c r="H179" s="52">
        <v>3.22</v>
      </c>
      <c r="I179" s="52">
        <v>25.51</v>
      </c>
      <c r="J179" s="52">
        <v>146.19999999999999</v>
      </c>
      <c r="K179" s="44" t="s">
        <v>103</v>
      </c>
      <c r="L179" s="43"/>
    </row>
    <row r="180" spans="1:12" ht="51">
      <c r="A180" s="23"/>
      <c r="B180" s="15"/>
      <c r="C180" s="11"/>
      <c r="D180" s="7" t="s">
        <v>22</v>
      </c>
      <c r="E180" s="42" t="s">
        <v>72</v>
      </c>
      <c r="F180" s="43">
        <v>56</v>
      </c>
      <c r="G180" s="43">
        <v>0.39600000000000002</v>
      </c>
      <c r="H180" s="43">
        <v>0.312</v>
      </c>
      <c r="I180" s="43">
        <v>2.569</v>
      </c>
      <c r="J180" s="43">
        <v>12.4</v>
      </c>
      <c r="K180" s="44" t="s">
        <v>87</v>
      </c>
      <c r="L180" s="43"/>
    </row>
    <row r="181" spans="1:12" ht="25.5">
      <c r="A181" s="23"/>
      <c r="B181" s="15"/>
      <c r="C181" s="11"/>
      <c r="D181" s="7" t="s">
        <v>23</v>
      </c>
      <c r="E181" s="42" t="s">
        <v>47</v>
      </c>
      <c r="F181" s="43">
        <v>100</v>
      </c>
      <c r="G181" s="52">
        <v>0.4</v>
      </c>
      <c r="H181" s="52">
        <v>0.4</v>
      </c>
      <c r="I181" s="52">
        <v>9.8000000000000007</v>
      </c>
      <c r="J181" s="52">
        <v>47</v>
      </c>
      <c r="K181" s="44" t="s">
        <v>57</v>
      </c>
      <c r="L181" s="43"/>
    </row>
    <row r="182" spans="1:12" ht="25.5">
      <c r="A182" s="23"/>
      <c r="B182" s="15"/>
      <c r="C182" s="11"/>
      <c r="D182" s="51" t="s">
        <v>25</v>
      </c>
      <c r="E182" s="42" t="s">
        <v>79</v>
      </c>
      <c r="F182" s="43">
        <v>60</v>
      </c>
      <c r="G182" s="52">
        <v>1.1399999999999999</v>
      </c>
      <c r="H182" s="52">
        <v>5.34</v>
      </c>
      <c r="I182" s="52">
        <v>4.62</v>
      </c>
      <c r="J182" s="52">
        <v>71.400000000000006</v>
      </c>
      <c r="K182" s="44" t="s">
        <v>80</v>
      </c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32</v>
      </c>
      <c r="E184" s="9"/>
      <c r="F184" s="19">
        <f>SUM(F177:F183)</f>
        <v>666</v>
      </c>
      <c r="G184" s="19">
        <f t="shared" ref="G184:J184" si="78">SUM(G177:G183)</f>
        <v>22.706</v>
      </c>
      <c r="H184" s="19">
        <f t="shared" si="78"/>
        <v>27.140999999999998</v>
      </c>
      <c r="I184" s="19">
        <f t="shared" si="78"/>
        <v>82.986000000000004</v>
      </c>
      <c r="J184" s="19">
        <f t="shared" si="78"/>
        <v>667.57600000000002</v>
      </c>
      <c r="K184" s="25"/>
      <c r="L184" s="19">
        <v>160</v>
      </c>
    </row>
    <row r="185" spans="1:12" ht="1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26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27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28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29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30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31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32</v>
      </c>
      <c r="E194" s="9"/>
      <c r="F194" s="19">
        <f>SUM(F185:F193)</f>
        <v>0</v>
      </c>
      <c r="G194" s="19">
        <f t="shared" ref="G194:J194" si="79">SUM(G185:G193)</f>
        <v>0</v>
      </c>
      <c r="H194" s="19">
        <f t="shared" si="79"/>
        <v>0</v>
      </c>
      <c r="I194" s="19">
        <f t="shared" si="79"/>
        <v>0</v>
      </c>
      <c r="J194" s="19">
        <f t="shared" si="79"/>
        <v>0</v>
      </c>
      <c r="K194" s="25"/>
      <c r="L194" s="19">
        <f t="shared" ref="L194" si="80">SUM(L185:L193)</f>
        <v>0</v>
      </c>
    </row>
    <row r="195" spans="1:12" ht="15">
      <c r="A195" s="29">
        <f>A177</f>
        <v>2</v>
      </c>
      <c r="B195" s="30">
        <f>B177</f>
        <v>5</v>
      </c>
      <c r="C195" s="60" t="s">
        <v>4</v>
      </c>
      <c r="D195" s="61"/>
      <c r="E195" s="31"/>
      <c r="F195" s="32">
        <f>F184+F194</f>
        <v>666</v>
      </c>
      <c r="G195" s="32">
        <f t="shared" ref="G195" si="81">G184+G194</f>
        <v>22.706</v>
      </c>
      <c r="H195" s="32">
        <f t="shared" ref="H195" si="82">H184+H194</f>
        <v>27.140999999999998</v>
      </c>
      <c r="I195" s="32">
        <f t="shared" ref="I195" si="83">I184+I194</f>
        <v>82.986000000000004</v>
      </c>
      <c r="J195" s="32">
        <f t="shared" ref="J195:L195" si="84">J184+J194</f>
        <v>667.57600000000002</v>
      </c>
      <c r="K195" s="32"/>
      <c r="L195" s="32">
        <f t="shared" si="84"/>
        <v>160</v>
      </c>
    </row>
    <row r="196" spans="1:12">
      <c r="A196" s="27"/>
      <c r="B196" s="28"/>
      <c r="C196" s="62" t="s">
        <v>5</v>
      </c>
      <c r="D196" s="62"/>
      <c r="E196" s="62"/>
      <c r="F196" s="34">
        <f>(F24+F43+F62+F81+F100+F119+F138+F157+F176+F195)/(IF(F24=0,0,1)+IF(F43=0,0,1)+IF(F62=0,0,1)+IF(F81=0,0,1)+IF(F100=0,0,1)+IF(F119=0,0,1)+IF(F138=0,0,1)+IF(F157=0,0,1)+IF(F176=0,0,1)+IF(F195=0,0,1))</f>
        <v>632.5</v>
      </c>
      <c r="G196" s="34">
        <f t="shared" ref="G196:J196" si="85">(G24+G43+G62+G81+G100+G119+G138+G157+G176+G195)/(IF(G24=0,0,1)+IF(G43=0,0,1)+IF(G62=0,0,1)+IF(G81=0,0,1)+IF(G100=0,0,1)+IF(G119=0,0,1)+IF(G138=0,0,1)+IF(G157=0,0,1)+IF(G176=0,0,1)+IF(G195=0,0,1))</f>
        <v>24.413599999999995</v>
      </c>
      <c r="H196" s="34">
        <f t="shared" si="85"/>
        <v>22.640999999999998</v>
      </c>
      <c r="I196" s="34">
        <f t="shared" si="85"/>
        <v>81.680199999999999</v>
      </c>
      <c r="J196" s="34">
        <f t="shared" si="85"/>
        <v>643.62509999999997</v>
      </c>
      <c r="K196" s="34"/>
      <c r="L196" s="34">
        <f t="shared" ref="L196" si="86">(L24+L43+L62+L81+L100+L119+L138+L157+L176+L195)/(IF(L24=0,0,1)+IF(L43=0,0,1)+IF(L62=0,0,1)+IF(L81=0,0,1)+IF(L100=0,0,1)+IF(L119=0,0,1)+IF(L138=0,0,1)+IF(L157=0,0,1)+IF(L176=0,0,1)+IF(L195=0,0,1))</f>
        <v>160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Учительская-1</cp:lastModifiedBy>
  <cp:lastPrinted>2023-10-17T06:35:40Z</cp:lastPrinted>
  <dcterms:created xsi:type="dcterms:W3CDTF">2022-05-16T14:23:56Z</dcterms:created>
  <dcterms:modified xsi:type="dcterms:W3CDTF">2023-10-17T06:38:51Z</dcterms:modified>
</cp:coreProperties>
</file>