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0" i="1"/>
  <c r="L32" l="1"/>
  <c r="L13"/>
  <c r="G147" l="1"/>
  <c r="H147"/>
  <c r="I147"/>
  <c r="J147"/>
  <c r="K147"/>
  <c r="F147"/>
  <c r="G165"/>
  <c r="H165"/>
  <c r="I165"/>
  <c r="J165"/>
  <c r="K165"/>
  <c r="F165"/>
  <c r="G154"/>
  <c r="H154"/>
  <c r="I154"/>
  <c r="J154"/>
  <c r="K154"/>
  <c r="L154"/>
  <c r="L165" s="1"/>
  <c r="F154"/>
  <c r="L136"/>
  <c r="L147" s="1"/>
  <c r="L173" l="1"/>
  <c r="L102"/>
  <c r="L83"/>
  <c r="L66"/>
  <c r="L48"/>
  <c r="G120" l="1"/>
  <c r="H120"/>
  <c r="I120"/>
  <c r="J120"/>
  <c r="L131"/>
  <c r="F120"/>
  <c r="L113"/>
  <c r="L94"/>
  <c r="L77"/>
  <c r="L59"/>
  <c r="L43"/>
  <c r="G66"/>
  <c r="H66"/>
  <c r="I66"/>
  <c r="J66"/>
  <c r="K66"/>
  <c r="F66"/>
  <c r="F48"/>
  <c r="F59" s="1"/>
  <c r="G48"/>
  <c r="H48"/>
  <c r="I48"/>
  <c r="J48"/>
  <c r="B184"/>
  <c r="A184"/>
  <c r="L183"/>
  <c r="J183"/>
  <c r="I183"/>
  <c r="H183"/>
  <c r="G183"/>
  <c r="F183"/>
  <c r="B174"/>
  <c r="A174"/>
  <c r="J173"/>
  <c r="I173"/>
  <c r="H173"/>
  <c r="G173"/>
  <c r="F173"/>
  <c r="B165"/>
  <c r="A165"/>
  <c r="L164"/>
  <c r="J164"/>
  <c r="I164"/>
  <c r="H164"/>
  <c r="G164"/>
  <c r="F164"/>
  <c r="B155"/>
  <c r="A155"/>
  <c r="B147"/>
  <c r="A147"/>
  <c r="J146"/>
  <c r="I146"/>
  <c r="H146"/>
  <c r="G146"/>
  <c r="F146"/>
  <c r="B137"/>
  <c r="A137"/>
  <c r="J136"/>
  <c r="I136"/>
  <c r="H136"/>
  <c r="G136"/>
  <c r="F136"/>
  <c r="B131"/>
  <c r="A131"/>
  <c r="J130"/>
  <c r="I130"/>
  <c r="H130"/>
  <c r="G130"/>
  <c r="F130"/>
  <c r="B121"/>
  <c r="A121"/>
  <c r="B113"/>
  <c r="A113"/>
  <c r="J112"/>
  <c r="I112"/>
  <c r="H112"/>
  <c r="G112"/>
  <c r="F112"/>
  <c r="B103"/>
  <c r="A103"/>
  <c r="J102"/>
  <c r="I102"/>
  <c r="H102"/>
  <c r="G102"/>
  <c r="F102"/>
  <c r="B94"/>
  <c r="A94"/>
  <c r="J93"/>
  <c r="I93"/>
  <c r="H93"/>
  <c r="G93"/>
  <c r="F93"/>
  <c r="B84"/>
  <c r="A84"/>
  <c r="J83"/>
  <c r="I83"/>
  <c r="H83"/>
  <c r="G83"/>
  <c r="F83"/>
  <c r="B77"/>
  <c r="A77"/>
  <c r="J76"/>
  <c r="I76"/>
  <c r="H76"/>
  <c r="G76"/>
  <c r="F76"/>
  <c r="B67"/>
  <c r="A67"/>
  <c r="B59"/>
  <c r="A59"/>
  <c r="J58"/>
  <c r="I58"/>
  <c r="H58"/>
  <c r="G58"/>
  <c r="B49"/>
  <c r="A49"/>
  <c r="B43"/>
  <c r="A43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G77" l="1"/>
  <c r="H94"/>
  <c r="J113"/>
  <c r="G43"/>
  <c r="H43"/>
  <c r="F77"/>
  <c r="I131"/>
  <c r="G24"/>
  <c r="H131"/>
  <c r="L184"/>
  <c r="G131"/>
  <c r="I43"/>
  <c r="G94"/>
  <c r="I113"/>
  <c r="F43"/>
  <c r="F94"/>
  <c r="J94"/>
  <c r="H113"/>
  <c r="F131"/>
  <c r="J131"/>
  <c r="L24"/>
  <c r="I184"/>
  <c r="G184"/>
  <c r="G59"/>
  <c r="F113"/>
  <c r="F184"/>
  <c r="H24"/>
  <c r="H77"/>
  <c r="I94"/>
  <c r="F24"/>
  <c r="J24"/>
  <c r="H184"/>
  <c r="J184"/>
  <c r="I24"/>
  <c r="I59"/>
  <c r="J43"/>
  <c r="I77"/>
  <c r="G113"/>
  <c r="H59"/>
  <c r="J77"/>
  <c r="J59"/>
  <c r="L185" l="1"/>
  <c r="F185"/>
  <c r="H185"/>
  <c r="G185"/>
  <c r="I185"/>
  <c r="J185"/>
</calcChain>
</file>

<file path=xl/sharedStrings.xml><?xml version="1.0" encoding="utf-8"?>
<sst xmlns="http://schemas.openxmlformats.org/spreadsheetml/2006/main" count="303" uniqueCount="121">
  <si>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</si>
  <si>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</si>
  <si>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</si>
  <si>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</si>
  <si>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</si>
  <si>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</si>
  <si>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</si>
  <si>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</si>
  <si>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</si>
  <si>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</si>
  <si>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</si>
  <si>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</si>
  <si>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</si>
  <si>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</si>
  <si>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</si>
  <si>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</si>
  <si>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</si>
  <si>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</si>
  <si>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</si>
  <si>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</si>
  <si>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</si>
  <si>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</si>
  <si>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</si>
  <si>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</si>
  <si>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</si>
  <si>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</si>
  <si>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</si>
  <si>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</si>
  <si>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</si>
  <si>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</si>
  <si>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</si>
  <si>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</si>
  <si>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</si>
  <si>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</si>
  <si>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</si>
  <si>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</si>
  <si>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</si>
  <si>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</si>
  <si>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</si>
  <si>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</si>
  <si>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</si>
  <si>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</si>
  <si>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</si>
  <si>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</si>
  <si>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</si>
  <si>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</si>
  <si>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</si>
  <si>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</si>
  <si>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</si>
  <si>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</si>
  <si>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</si>
  <si>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</si>
  <si>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</si>
  <si>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</si>
  <si>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</si>
  <si>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</si>
  <si>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</si>
  <si>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</si>
  <si>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</si>
  <si>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</si>
  <si>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</si>
  <si>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</si>
  <si>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</si>
  <si>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</si>
  <si>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</si>
  <si>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</si>
  <si>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</si>
  <si>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</si>
  <si>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</si>
  <si>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</si>
  <si>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</si>
  <si>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</si>
  <si>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</si>
  <si>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</si>
  <si>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</si>
  <si>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</si>
  <si>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</si>
  <si>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</si>
  <si>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</si>
  <si>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</si>
  <si>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</si>
  <si>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</si>
  <si>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чай с сахаром и лимоном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</si>
  <si>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</si>
  <si>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</si>
  <si>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</si>
  <si>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</si>
  <si>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</si>
  <si>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</si>
  <si>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</si>
  <si>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</si>
  <si>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</si>
  <si>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</si>
  <si>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</si>
  <si>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оладьи из печени</t>
  </si>
  <si>
    <t>282/2005</t>
  </si>
  <si>
    <t>помидоры свежие (порционно)</t>
  </si>
  <si>
    <t>кондитерские изделия</t>
  </si>
  <si>
    <t xml:space="preserve">бутерброд с маслом и сыром (батон йодированный) </t>
  </si>
  <si>
    <t>котлета детская с соусом красным</t>
  </si>
  <si>
    <t>50/2005</t>
  </si>
  <si>
    <t>салат из свеклы с сыром и маслом растительным</t>
  </si>
  <si>
    <t>булочка дорожная</t>
  </si>
  <si>
    <t>425/2005</t>
  </si>
  <si>
    <t xml:space="preserve">223/2005 ГОСТ 32099-13 </t>
  </si>
  <si>
    <t>пудинг творожный с изюмом и джемом</t>
  </si>
  <si>
    <t>45/2005</t>
  </si>
  <si>
    <t>салат из капусты и моркови</t>
  </si>
  <si>
    <t>каша жидкая молочная из крупы манной</t>
  </si>
  <si>
    <t>181/2005</t>
  </si>
  <si>
    <t>208/2005</t>
  </si>
  <si>
    <t>бутерброд с маслом (хлеб пшеничный в/с)</t>
  </si>
  <si>
    <t>запеканка из творога с молоком сгущенным</t>
  </si>
  <si>
    <t>67/2005</t>
  </si>
  <si>
    <t>377/2005</t>
  </si>
  <si>
    <t>винегрет овощной</t>
  </si>
  <si>
    <t>булочное изделие</t>
  </si>
  <si>
    <t>Согласовано:</t>
  </si>
  <si>
    <t>Директор</t>
  </si>
  <si>
    <t>Турбар Л.А.</t>
  </si>
  <si>
    <t>СОШ3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</si>
</sst>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>
      <c r="A1" s="1" t="s">
        <v>7</v>
      </c>
      <c r="C1" s="83" t="s">
        <v>120</v>
      </c>
      <c r="D1" s="84"/>
      <c r="E1" s="84"/>
      <c r="F1" s="12" t="s">
        <v>117</v>
      </c>
      <c r="G1" s="2" t="s">
        <v>16</v>
      </c>
      <c r="H1" s="85" t="s">
        <v>118</v>
      </c>
      <c r="I1" s="85"/>
      <c r="J1" s="85"/>
      <c r="K1" s="85"/>
    </row>
    <row r="2" spans="1:12" ht="18">
      <c r="A2" s="35" t="s">
        <v>6</v>
      </c>
      <c r="C2" s="2"/>
      <c r="G2" s="2" t="s">
        <v>17</v>
      </c>
      <c r="H2" s="85" t="s">
        <v>119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20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83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84</v>
      </c>
      <c r="L6" s="40">
        <v>72</v>
      </c>
    </row>
    <row r="7" spans="1:12" ht="15">
      <c r="A7" s="23"/>
      <c r="B7" s="15"/>
      <c r="C7" s="11"/>
      <c r="D7" s="51" t="s">
        <v>25</v>
      </c>
      <c r="E7" s="69" t="s">
        <v>101</v>
      </c>
      <c r="F7" s="70">
        <v>60</v>
      </c>
      <c r="G7" s="68">
        <v>2.8458000000000001</v>
      </c>
      <c r="H7" s="68">
        <v>5.6755199999999997</v>
      </c>
      <c r="I7" s="68">
        <v>4.4457599999999999</v>
      </c>
      <c r="J7" s="68">
        <v>80.947999999999993</v>
      </c>
      <c r="K7" s="44" t="s">
        <v>100</v>
      </c>
      <c r="L7" s="43">
        <v>19.079999999999998</v>
      </c>
    </row>
    <row r="8" spans="1:12" ht="15">
      <c r="A8" s="23"/>
      <c r="B8" s="15"/>
      <c r="C8" s="11"/>
      <c r="D8" s="7" t="s">
        <v>20</v>
      </c>
      <c r="E8" s="42" t="s">
        <v>39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40</v>
      </c>
      <c r="L8" s="43">
        <v>23.55</v>
      </c>
    </row>
    <row r="9" spans="1:12" ht="63.75">
      <c r="A9" s="23"/>
      <c r="B9" s="15"/>
      <c r="C9" s="11"/>
      <c r="D9" s="7" t="s">
        <v>22</v>
      </c>
      <c r="E9" s="42" t="s">
        <v>42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43</v>
      </c>
      <c r="L9" s="43">
        <v>10.83</v>
      </c>
    </row>
    <row r="10" spans="1:12" ht="25.5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45</v>
      </c>
      <c r="L10" s="43">
        <v>21.54</v>
      </c>
    </row>
    <row r="11" spans="1:12" ht="15">
      <c r="A11" s="23"/>
      <c r="B11" s="15"/>
      <c r="C11" s="11"/>
      <c r="D11" s="51" t="s">
        <v>29</v>
      </c>
      <c r="E11" s="42" t="s">
        <v>68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41</v>
      </c>
      <c r="L11" s="43">
        <v>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82">
        <f>SUM(L6:L12)</f>
        <v>172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172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64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65</v>
      </c>
      <c r="L25" s="40">
        <v>44.8</v>
      </c>
    </row>
    <row r="26" spans="1:12" ht="25.5">
      <c r="A26" s="14"/>
      <c r="B26" s="15"/>
      <c r="C26" s="11"/>
      <c r="D26" s="51" t="s">
        <v>25</v>
      </c>
      <c r="E26" s="42" t="s">
        <v>85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50</v>
      </c>
      <c r="L26" s="43">
        <v>35.68</v>
      </c>
    </row>
    <row r="27" spans="1:12" ht="25.5">
      <c r="A27" s="14"/>
      <c r="B27" s="15"/>
      <c r="C27" s="11"/>
      <c r="D27" s="7" t="s">
        <v>46</v>
      </c>
      <c r="E27" s="42" t="s">
        <v>47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48</v>
      </c>
      <c r="L27" s="43">
        <v>32.200000000000003</v>
      </c>
    </row>
    <row r="28" spans="1:12" ht="15">
      <c r="A28" s="14"/>
      <c r="B28" s="15"/>
      <c r="C28" s="11"/>
      <c r="D28" s="7" t="s">
        <v>70</v>
      </c>
      <c r="E28" s="73" t="s">
        <v>102</v>
      </c>
      <c r="F28" s="43">
        <v>50</v>
      </c>
      <c r="G28" s="68">
        <v>3.5910000000000002</v>
      </c>
      <c r="H28" s="68">
        <v>6.5369999999999999</v>
      </c>
      <c r="I28" s="68">
        <v>28.831</v>
      </c>
      <c r="J28" s="68">
        <v>188.35499999999999</v>
      </c>
      <c r="K28" s="44" t="s">
        <v>103</v>
      </c>
      <c r="L28" s="43">
        <v>17</v>
      </c>
    </row>
    <row r="29" spans="1:12" ht="25.5">
      <c r="A29" s="14"/>
      <c r="B29" s="15"/>
      <c r="C29" s="11"/>
      <c r="D29" s="7" t="s">
        <v>23</v>
      </c>
      <c r="E29" s="42" t="s">
        <v>44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49</v>
      </c>
      <c r="L29" s="43">
        <v>42.32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82">
        <f>SUM(L25:L30)</f>
        <v>172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172</v>
      </c>
    </row>
    <row r="44" spans="1:12" ht="38.25">
      <c r="A44" s="20">
        <v>1</v>
      </c>
      <c r="B44" s="21">
        <v>3</v>
      </c>
      <c r="C44" s="22" t="s">
        <v>19</v>
      </c>
      <c r="D44" s="5" t="s">
        <v>20</v>
      </c>
      <c r="E44" s="69" t="s">
        <v>105</v>
      </c>
      <c r="F44" s="40">
        <v>200</v>
      </c>
      <c r="G44" s="68">
        <v>41.344999999999999</v>
      </c>
      <c r="H44" s="68">
        <v>17.303999999999998</v>
      </c>
      <c r="I44" s="68">
        <v>50.302</v>
      </c>
      <c r="J44" s="68">
        <v>525.88</v>
      </c>
      <c r="K44" s="74" t="s">
        <v>104</v>
      </c>
      <c r="L44" s="77">
        <v>146.18</v>
      </c>
    </row>
    <row r="45" spans="1:12" ht="15">
      <c r="A45" s="23"/>
      <c r="B45" s="15"/>
      <c r="C45" s="11"/>
      <c r="D45" s="51" t="s">
        <v>25</v>
      </c>
      <c r="E45" s="42" t="s">
        <v>76</v>
      </c>
      <c r="F45" s="43">
        <v>100</v>
      </c>
      <c r="G45" s="71">
        <v>4.1319999999999997</v>
      </c>
      <c r="H45" s="71">
        <v>15.86</v>
      </c>
      <c r="I45" s="71">
        <v>3.6389999999999998</v>
      </c>
      <c r="J45" s="71">
        <v>170.2</v>
      </c>
      <c r="K45" s="44" t="s">
        <v>75</v>
      </c>
      <c r="L45" s="43">
        <v>21.82</v>
      </c>
    </row>
    <row r="46" spans="1:12" ht="15">
      <c r="A46" s="23"/>
      <c r="B46" s="15"/>
      <c r="C46" s="11"/>
      <c r="D46" s="7" t="s">
        <v>72</v>
      </c>
      <c r="E46" s="42" t="s">
        <v>73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51</v>
      </c>
      <c r="L46" s="43">
        <v>4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SUM(F44:F47)</f>
        <v>500</v>
      </c>
      <c r="G48" s="19">
        <f>SUM(G44:G47)</f>
        <v>45.576999999999998</v>
      </c>
      <c r="H48" s="19">
        <f>SUM(H44:H47)</f>
        <v>33.190000000000005</v>
      </c>
      <c r="I48" s="19">
        <f>SUM(I44:I47)</f>
        <v>68.930999999999997</v>
      </c>
      <c r="J48" s="19">
        <f>SUM(J44:J47)</f>
        <v>756.1389999999999</v>
      </c>
      <c r="K48" s="25"/>
      <c r="L48" s="19">
        <f>SUM(L44:L46)</f>
        <v>172</v>
      </c>
    </row>
    <row r="49" spans="1:12" ht="15">
      <c r="A49" s="26">
        <f>A44</f>
        <v>1</v>
      </c>
      <c r="B49" s="13">
        <f>B44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32</v>
      </c>
      <c r="E58" s="9"/>
      <c r="F58" s="19"/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>
      <c r="A59" s="29">
        <f>A44</f>
        <v>1</v>
      </c>
      <c r="B59" s="30">
        <f>B44</f>
        <v>3</v>
      </c>
      <c r="C59" s="86" t="s">
        <v>4</v>
      </c>
      <c r="D59" s="87"/>
      <c r="E59" s="31"/>
      <c r="F59" s="32">
        <f>F48+F58</f>
        <v>500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172</v>
      </c>
    </row>
    <row r="60" spans="1:12" ht="15">
      <c r="A60" s="20">
        <v>1</v>
      </c>
      <c r="B60" s="21">
        <v>4</v>
      </c>
      <c r="C60" s="22" t="s">
        <v>19</v>
      </c>
      <c r="D60" s="5" t="s">
        <v>20</v>
      </c>
      <c r="E60" s="39" t="s">
        <v>87</v>
      </c>
      <c r="F60" s="40">
        <v>100</v>
      </c>
      <c r="G60" s="40">
        <v>8.5510000000000002</v>
      </c>
      <c r="H60" s="40">
        <v>8.4529999999999994</v>
      </c>
      <c r="I60" s="40">
        <v>4.6230000000000002</v>
      </c>
      <c r="J60" s="40">
        <v>228.74799999999999</v>
      </c>
      <c r="K60" s="41" t="s">
        <v>52</v>
      </c>
      <c r="L60" s="40">
        <v>44.64</v>
      </c>
    </row>
    <row r="61" spans="1:12" ht="15">
      <c r="A61" s="23"/>
      <c r="B61" s="15"/>
      <c r="C61" s="11"/>
      <c r="D61" s="51" t="s">
        <v>20</v>
      </c>
      <c r="E61" s="42" t="s">
        <v>53</v>
      </c>
      <c r="F61" s="43">
        <v>150</v>
      </c>
      <c r="G61" s="43">
        <v>3.3290000000000002</v>
      </c>
      <c r="H61" s="43">
        <v>4.3529999999999998</v>
      </c>
      <c r="I61" s="43">
        <v>22.655000000000001</v>
      </c>
      <c r="J61" s="43">
        <v>143.535</v>
      </c>
      <c r="K61" s="44" t="s">
        <v>54</v>
      </c>
      <c r="L61" s="43">
        <v>38.85</v>
      </c>
    </row>
    <row r="62" spans="1:12" ht="15">
      <c r="A62" s="23"/>
      <c r="B62" s="15"/>
      <c r="C62" s="11"/>
      <c r="D62" s="7" t="s">
        <v>21</v>
      </c>
      <c r="E62" s="42" t="s">
        <v>55</v>
      </c>
      <c r="F62" s="43">
        <v>200</v>
      </c>
      <c r="G62" s="43">
        <v>3.8719999999999999</v>
      </c>
      <c r="H62" s="43">
        <v>3.8</v>
      </c>
      <c r="I62" s="43">
        <v>25.068000000000001</v>
      </c>
      <c r="J62" s="43">
        <v>150.56</v>
      </c>
      <c r="K62" s="44" t="s">
        <v>56</v>
      </c>
      <c r="L62" s="43">
        <v>27.8</v>
      </c>
    </row>
    <row r="63" spans="1:12" ht="51">
      <c r="A63" s="23"/>
      <c r="B63" s="15"/>
      <c r="C63" s="11"/>
      <c r="D63" s="7" t="s">
        <v>22</v>
      </c>
      <c r="E63" s="42" t="s">
        <v>86</v>
      </c>
      <c r="F63" s="43">
        <v>56</v>
      </c>
      <c r="G63" s="43">
        <v>0.39600000000000002</v>
      </c>
      <c r="H63" s="43">
        <v>0.312</v>
      </c>
      <c r="I63" s="43">
        <v>2.569</v>
      </c>
      <c r="J63" s="43">
        <v>12.4</v>
      </c>
      <c r="K63" s="44" t="s">
        <v>58</v>
      </c>
      <c r="L63" s="43">
        <v>11.73</v>
      </c>
    </row>
    <row r="64" spans="1:12" ht="15">
      <c r="A64" s="23"/>
      <c r="B64" s="15"/>
      <c r="C64" s="11"/>
      <c r="D64" s="51" t="s">
        <v>25</v>
      </c>
      <c r="E64" s="42" t="s">
        <v>77</v>
      </c>
      <c r="F64" s="43">
        <v>60</v>
      </c>
      <c r="G64" s="43">
        <v>0.28899999999999998</v>
      </c>
      <c r="H64" s="43">
        <v>3.5999999999999997E-2</v>
      </c>
      <c r="I64" s="43">
        <v>0.61399999999999999</v>
      </c>
      <c r="J64" s="43">
        <v>4.6980000000000004</v>
      </c>
      <c r="K64" s="44" t="s">
        <v>38</v>
      </c>
      <c r="L64" s="43">
        <v>8.0399999999999991</v>
      </c>
    </row>
    <row r="65" spans="1:13" ht="25.5">
      <c r="A65" s="14"/>
      <c r="B65" s="15"/>
      <c r="C65" s="11"/>
      <c r="D65" s="7" t="s">
        <v>23</v>
      </c>
      <c r="E65" s="42" t="s">
        <v>44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49</v>
      </c>
      <c r="L65" s="43">
        <v>40.94</v>
      </c>
    </row>
    <row r="66" spans="1:13" ht="15">
      <c r="A66" s="24"/>
      <c r="B66" s="17"/>
      <c r="C66" s="8"/>
      <c r="D66" s="18" t="s">
        <v>32</v>
      </c>
      <c r="E66" s="9"/>
      <c r="F66" s="19">
        <f>SUM(F60:F65)</f>
        <v>666</v>
      </c>
      <c r="G66" s="19">
        <f t="shared" ref="G66:K66" si="25">SUM(G60:G65)</f>
        <v>16.837</v>
      </c>
      <c r="H66" s="19">
        <f t="shared" si="25"/>
        <v>17.353999999999999</v>
      </c>
      <c r="I66" s="19">
        <f t="shared" si="25"/>
        <v>65.329000000000008</v>
      </c>
      <c r="J66" s="19">
        <f t="shared" si="25"/>
        <v>586.94100000000003</v>
      </c>
      <c r="K66" s="19">
        <f t="shared" si="25"/>
        <v>0</v>
      </c>
      <c r="L66" s="19">
        <f>SUM(L60:L65)</f>
        <v>172</v>
      </c>
    </row>
    <row r="67" spans="1:13" ht="1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3" ht="1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3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3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3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3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3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3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>
      <c r="A77" s="29">
        <f>A60</f>
        <v>1</v>
      </c>
      <c r="B77" s="30">
        <f>B60</f>
        <v>4</v>
      </c>
      <c r="C77" s="86" t="s">
        <v>4</v>
      </c>
      <c r="D77" s="87"/>
      <c r="E77" s="31"/>
      <c r="F77" s="32">
        <f>F66+F76</f>
        <v>666</v>
      </c>
      <c r="G77" s="32">
        <f t="shared" ref="G77" si="30">G66+G76</f>
        <v>16.837</v>
      </c>
      <c r="H77" s="32">
        <f t="shared" ref="H77" si="31">H66+H76</f>
        <v>17.353999999999999</v>
      </c>
      <c r="I77" s="32">
        <f t="shared" ref="I77" si="32">I66+I76</f>
        <v>65.329000000000008</v>
      </c>
      <c r="J77" s="32">
        <f t="shared" ref="J77:L77" si="33">J66+J76</f>
        <v>586.94100000000003</v>
      </c>
      <c r="K77" s="32"/>
      <c r="L77" s="32">
        <f t="shared" si="33"/>
        <v>172</v>
      </c>
    </row>
    <row r="78" spans="1:13" ht="15">
      <c r="A78" s="52">
        <v>1</v>
      </c>
      <c r="B78" s="53">
        <v>5</v>
      </c>
      <c r="C78" s="54" t="s">
        <v>19</v>
      </c>
      <c r="D78" s="55" t="s">
        <v>20</v>
      </c>
      <c r="E78" s="64" t="s">
        <v>88</v>
      </c>
      <c r="F78" s="61">
        <v>100</v>
      </c>
      <c r="G78" s="61">
        <v>15.204000000000001</v>
      </c>
      <c r="H78" s="61">
        <v>17.635999999999999</v>
      </c>
      <c r="I78" s="61">
        <v>2.8260000000000001</v>
      </c>
      <c r="J78" s="61">
        <v>231.214</v>
      </c>
      <c r="K78" s="63" t="s">
        <v>89</v>
      </c>
      <c r="L78" s="61">
        <v>113</v>
      </c>
      <c r="M78" s="60"/>
    </row>
    <row r="79" spans="1:13" ht="15">
      <c r="A79" s="56"/>
      <c r="B79" s="57"/>
      <c r="C79" s="58"/>
      <c r="D79" s="51" t="s">
        <v>20</v>
      </c>
      <c r="E79" s="65" t="s">
        <v>67</v>
      </c>
      <c r="F79" s="62">
        <v>150</v>
      </c>
      <c r="G79" s="62">
        <v>7.923</v>
      </c>
      <c r="H79" s="62">
        <v>5.87</v>
      </c>
      <c r="I79" s="62">
        <v>35.783999999999999</v>
      </c>
      <c r="J79" s="67">
        <v>227.357</v>
      </c>
      <c r="K79" s="66" t="s">
        <v>51</v>
      </c>
      <c r="L79" s="62">
        <v>16.05</v>
      </c>
      <c r="M79" s="60"/>
    </row>
    <row r="80" spans="1:13" ht="15">
      <c r="A80" s="56"/>
      <c r="B80" s="57"/>
      <c r="C80" s="58"/>
      <c r="D80" s="59" t="s">
        <v>29</v>
      </c>
      <c r="E80" s="42" t="s">
        <v>90</v>
      </c>
      <c r="F80" s="43">
        <v>200</v>
      </c>
      <c r="G80" s="43">
        <v>0.372</v>
      </c>
      <c r="H80" s="43">
        <v>0.13800000000000001</v>
      </c>
      <c r="I80" s="43">
        <v>18.853999999999999</v>
      </c>
      <c r="J80" s="43">
        <v>82.778999999999996</v>
      </c>
      <c r="K80" s="44" t="s">
        <v>41</v>
      </c>
      <c r="L80" s="43">
        <v>10</v>
      </c>
    </row>
    <row r="81" spans="1:12" ht="63.75">
      <c r="A81" s="23"/>
      <c r="B81" s="15"/>
      <c r="C81" s="11"/>
      <c r="D81" s="7" t="s">
        <v>22</v>
      </c>
      <c r="E81" s="42" t="s">
        <v>91</v>
      </c>
      <c r="F81" s="43">
        <v>56</v>
      </c>
      <c r="G81" s="43">
        <v>0.49399999999999999</v>
      </c>
      <c r="H81" s="43">
        <v>0.44800000000000001</v>
      </c>
      <c r="I81" s="43">
        <v>2.7309999999999999</v>
      </c>
      <c r="J81" s="43">
        <v>13.3</v>
      </c>
      <c r="K81" s="44" t="s">
        <v>60</v>
      </c>
      <c r="L81" s="78">
        <v>13.67</v>
      </c>
    </row>
    <row r="82" spans="1:12" ht="25.5">
      <c r="A82" s="14"/>
      <c r="B82" s="15"/>
      <c r="C82" s="11"/>
      <c r="D82" s="7" t="s">
        <v>23</v>
      </c>
      <c r="E82" s="42" t="s">
        <v>44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49</v>
      </c>
      <c r="L82" s="43">
        <v>19.28</v>
      </c>
    </row>
    <row r="83" spans="1:12" ht="15">
      <c r="A83" s="24"/>
      <c r="B83" s="17"/>
      <c r="C83" s="8"/>
      <c r="D83" s="18" t="s">
        <v>32</v>
      </c>
      <c r="E83" s="9"/>
      <c r="F83" s="19">
        <f>SUM(F78:F82)</f>
        <v>606</v>
      </c>
      <c r="G83" s="19">
        <f>SUM(G78:G82)</f>
        <v>24.393000000000001</v>
      </c>
      <c r="H83" s="19">
        <f>SUM(H78:H82)</f>
        <v>24.492000000000001</v>
      </c>
      <c r="I83" s="19">
        <f>SUM(I78:I82)</f>
        <v>69.995000000000005</v>
      </c>
      <c r="J83" s="19">
        <f>SUM(J78:J82)</f>
        <v>601.65</v>
      </c>
      <c r="K83" s="25"/>
      <c r="L83" s="82">
        <f>SUM(L78:L82)</f>
        <v>172</v>
      </c>
    </row>
    <row r="84" spans="1:12" ht="15">
      <c r="A84" s="26">
        <f>A78</f>
        <v>1</v>
      </c>
      <c r="B84" s="13">
        <f>B78</f>
        <v>5</v>
      </c>
      <c r="C84" s="10" t="s">
        <v>24</v>
      </c>
      <c r="D84" s="7" t="s">
        <v>25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32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>
      <c r="A94" s="29">
        <f>A78</f>
        <v>1</v>
      </c>
      <c r="B94" s="30">
        <f>B78</f>
        <v>5</v>
      </c>
      <c r="C94" s="86" t="s">
        <v>4</v>
      </c>
      <c r="D94" s="87"/>
      <c r="E94" s="31"/>
      <c r="F94" s="32">
        <f>F83+F93</f>
        <v>606</v>
      </c>
      <c r="G94" s="32">
        <f t="shared" ref="G94" si="38">G83+G93</f>
        <v>24.393000000000001</v>
      </c>
      <c r="H94" s="32">
        <f t="shared" ref="H94" si="39">H83+H93</f>
        <v>24.492000000000001</v>
      </c>
      <c r="I94" s="32">
        <f t="shared" ref="I94" si="40">I83+I93</f>
        <v>69.995000000000005</v>
      </c>
      <c r="J94" s="32">
        <f t="shared" ref="J94:L94" si="41">J83+J93</f>
        <v>601.65</v>
      </c>
      <c r="K94" s="32"/>
      <c r="L94" s="32">
        <f t="shared" si="41"/>
        <v>172</v>
      </c>
    </row>
    <row r="95" spans="1:12" ht="25.5">
      <c r="A95" s="20">
        <v>2</v>
      </c>
      <c r="B95" s="21">
        <v>1</v>
      </c>
      <c r="C95" s="22" t="s">
        <v>19</v>
      </c>
      <c r="D95" s="5" t="s">
        <v>20</v>
      </c>
      <c r="E95" s="39" t="s">
        <v>92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40">
        <v>133.07</v>
      </c>
      <c r="K95" s="41" t="s">
        <v>93</v>
      </c>
      <c r="L95" s="40">
        <v>66.040000000000006</v>
      </c>
    </row>
    <row r="96" spans="1:12" ht="15">
      <c r="A96" s="23"/>
      <c r="B96" s="15"/>
      <c r="C96" s="11"/>
      <c r="D96" s="51" t="s">
        <v>20</v>
      </c>
      <c r="E96" s="42" t="s">
        <v>61</v>
      </c>
      <c r="F96" s="43">
        <v>150</v>
      </c>
      <c r="G96" s="43">
        <v>5.7869999999999999</v>
      </c>
      <c r="H96" s="43">
        <v>1.77</v>
      </c>
      <c r="I96" s="43">
        <v>37.031999999999996</v>
      </c>
      <c r="J96" s="43">
        <v>187.36500000000001</v>
      </c>
      <c r="K96" s="44" t="s">
        <v>62</v>
      </c>
      <c r="L96" s="43">
        <v>9.3000000000000007</v>
      </c>
    </row>
    <row r="97" spans="1:12" ht="15">
      <c r="A97" s="23"/>
      <c r="B97" s="15"/>
      <c r="C97" s="11"/>
      <c r="D97" s="7" t="s">
        <v>21</v>
      </c>
      <c r="E97" s="42" t="s">
        <v>80</v>
      </c>
      <c r="F97" s="43">
        <v>200</v>
      </c>
      <c r="G97" s="43">
        <v>0.68</v>
      </c>
      <c r="H97" s="43">
        <v>0.28000000000000003</v>
      </c>
      <c r="I97" s="43">
        <v>29.62</v>
      </c>
      <c r="J97" s="43">
        <v>136.6</v>
      </c>
      <c r="K97" s="44" t="s">
        <v>81</v>
      </c>
      <c r="L97" s="43">
        <v>19.600000000000001</v>
      </c>
    </row>
    <row r="98" spans="1:12" ht="51">
      <c r="A98" s="23"/>
      <c r="B98" s="15"/>
      <c r="C98" s="11"/>
      <c r="D98" s="7" t="s">
        <v>22</v>
      </c>
      <c r="E98" s="42" t="s">
        <v>57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63</v>
      </c>
      <c r="L98" s="78">
        <v>8.8919999999999995</v>
      </c>
    </row>
    <row r="99" spans="1:12" ht="25.5">
      <c r="A99" s="23"/>
      <c r="B99" s="15"/>
      <c r="C99" s="11"/>
      <c r="D99" s="7" t="s">
        <v>23</v>
      </c>
      <c r="E99" s="42" t="s">
        <v>44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49</v>
      </c>
      <c r="L99" s="43">
        <v>36.61</v>
      </c>
    </row>
    <row r="100" spans="1:12" ht="15">
      <c r="A100" s="23"/>
      <c r="B100" s="15"/>
      <c r="C100" s="11"/>
      <c r="D100" s="51" t="s">
        <v>25</v>
      </c>
      <c r="E100" s="75" t="s">
        <v>107</v>
      </c>
      <c r="F100" s="43">
        <v>60</v>
      </c>
      <c r="G100" s="68">
        <v>0.93</v>
      </c>
      <c r="H100" s="68">
        <v>3.0230000000000001</v>
      </c>
      <c r="I100" s="68">
        <v>5.6319999999999997</v>
      </c>
      <c r="J100" s="68">
        <v>54.295000000000002</v>
      </c>
      <c r="K100" s="44" t="s">
        <v>106</v>
      </c>
      <c r="L100" s="43">
        <v>11.4</v>
      </c>
    </row>
    <row r="101" spans="1:12" ht="25.5">
      <c r="A101" s="23"/>
      <c r="B101" s="15"/>
      <c r="C101" s="11"/>
      <c r="D101" s="6" t="s">
        <v>71</v>
      </c>
      <c r="E101" s="42" t="s">
        <v>78</v>
      </c>
      <c r="F101" s="43">
        <v>48</v>
      </c>
      <c r="G101" s="43">
        <v>0.84</v>
      </c>
      <c r="H101" s="43">
        <v>0.99</v>
      </c>
      <c r="I101" s="43">
        <v>23.19</v>
      </c>
      <c r="J101" s="43">
        <v>106.2</v>
      </c>
      <c r="K101" s="44" t="s">
        <v>79</v>
      </c>
      <c r="L101" s="43">
        <v>20.16</v>
      </c>
    </row>
    <row r="102" spans="1:12" ht="15">
      <c r="A102" s="24"/>
      <c r="B102" s="17"/>
      <c r="C102" s="8"/>
      <c r="D102" s="18" t="s">
        <v>32</v>
      </c>
      <c r="E102" s="9"/>
      <c r="F102" s="19">
        <f>SUM(F95:F101)</f>
        <v>714</v>
      </c>
      <c r="G102" s="19">
        <f t="shared" ref="G102:J102" si="42">SUM(G95:G101)</f>
        <v>17.372000000000003</v>
      </c>
      <c r="H102" s="19">
        <f t="shared" si="42"/>
        <v>16.051999999999996</v>
      </c>
      <c r="I102" s="19">
        <f t="shared" si="42"/>
        <v>112.06100000000001</v>
      </c>
      <c r="J102" s="19">
        <f t="shared" si="42"/>
        <v>676.93</v>
      </c>
      <c r="K102" s="25"/>
      <c r="L102" s="82">
        <f>SUM(L95:L101)</f>
        <v>172.00200000000001</v>
      </c>
    </row>
    <row r="103" spans="1:12" ht="15">
      <c r="A103" s="26">
        <f>A95</f>
        <v>2</v>
      </c>
      <c r="B103" s="13">
        <f>B95</f>
        <v>1</v>
      </c>
      <c r="C103" s="10" t="s">
        <v>24</v>
      </c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>
      <c r="A113" s="29">
        <f>A95</f>
        <v>2</v>
      </c>
      <c r="B113" s="30">
        <f>B95</f>
        <v>1</v>
      </c>
      <c r="C113" s="86" t="s">
        <v>4</v>
      </c>
      <c r="D113" s="87"/>
      <c r="E113" s="31"/>
      <c r="F113" s="32">
        <f>F102+F112</f>
        <v>714</v>
      </c>
      <c r="G113" s="32">
        <f t="shared" ref="G113" si="44">G102+G112</f>
        <v>17.372000000000003</v>
      </c>
      <c r="H113" s="32">
        <f t="shared" ref="H113" si="45">H102+H112</f>
        <v>16.051999999999996</v>
      </c>
      <c r="I113" s="32">
        <f t="shared" ref="I113" si="46">I102+I112</f>
        <v>112.06100000000001</v>
      </c>
      <c r="J113" s="32">
        <f t="shared" ref="J113:L113" si="47">J102+J112</f>
        <v>676.93</v>
      </c>
      <c r="K113" s="32"/>
      <c r="L113" s="32">
        <f t="shared" si="47"/>
        <v>172.00200000000001</v>
      </c>
    </row>
    <row r="114" spans="1:12" ht="15">
      <c r="A114" s="14">
        <v>2</v>
      </c>
      <c r="B114" s="15">
        <v>2</v>
      </c>
      <c r="C114" s="22" t="s">
        <v>19</v>
      </c>
      <c r="D114" s="5" t="s">
        <v>20</v>
      </c>
      <c r="E114" s="69" t="s">
        <v>108</v>
      </c>
      <c r="F114" s="40">
        <v>200</v>
      </c>
      <c r="G114" s="68">
        <v>6.173</v>
      </c>
      <c r="H114" s="68">
        <v>10.06</v>
      </c>
      <c r="I114" s="68">
        <v>38.804000000000002</v>
      </c>
      <c r="J114" s="68">
        <v>247.27</v>
      </c>
      <c r="K114" s="41" t="s">
        <v>109</v>
      </c>
      <c r="L114" s="40">
        <v>42.6</v>
      </c>
    </row>
    <row r="115" spans="1:12" ht="25.5">
      <c r="A115" s="14"/>
      <c r="B115" s="15"/>
      <c r="C115" s="11"/>
      <c r="D115" s="51" t="s">
        <v>25</v>
      </c>
      <c r="E115" s="42" t="s">
        <v>98</v>
      </c>
      <c r="F115" s="43">
        <v>60</v>
      </c>
      <c r="G115" s="43">
        <v>3.8279999999999998</v>
      </c>
      <c r="H115" s="43">
        <v>15.54</v>
      </c>
      <c r="I115" s="43">
        <v>1.671</v>
      </c>
      <c r="J115" s="43">
        <v>160.80000000000001</v>
      </c>
      <c r="K115" s="44" t="s">
        <v>50</v>
      </c>
      <c r="L115" s="43">
        <v>38.92</v>
      </c>
    </row>
    <row r="116" spans="1:12" ht="15">
      <c r="A116" s="14"/>
      <c r="B116" s="15"/>
      <c r="C116" s="11"/>
      <c r="D116" s="7" t="s">
        <v>29</v>
      </c>
      <c r="E116" s="42" t="s">
        <v>82</v>
      </c>
      <c r="F116" s="43">
        <v>200</v>
      </c>
      <c r="G116" s="43">
        <v>0.16300000000000001</v>
      </c>
      <c r="H116" s="43">
        <v>3.3000000000000002E-2</v>
      </c>
      <c r="I116" s="43">
        <v>30.17</v>
      </c>
      <c r="J116" s="43">
        <v>62.439</v>
      </c>
      <c r="K116" s="44" t="s">
        <v>51</v>
      </c>
      <c r="L116" s="43">
        <v>9</v>
      </c>
    </row>
    <row r="117" spans="1:12" ht="15">
      <c r="A117" s="14"/>
      <c r="B117" s="15"/>
      <c r="C117" s="11"/>
      <c r="D117" s="7" t="s">
        <v>70</v>
      </c>
      <c r="E117" s="69" t="s">
        <v>116</v>
      </c>
      <c r="F117" s="43">
        <v>50</v>
      </c>
      <c r="G117" s="68">
        <v>3.6469999999999998</v>
      </c>
      <c r="H117" s="68">
        <v>4.9980000000000002</v>
      </c>
      <c r="I117" s="68">
        <v>27.422999999999998</v>
      </c>
      <c r="J117" s="68">
        <v>169.465</v>
      </c>
      <c r="K117" s="44" t="s">
        <v>110</v>
      </c>
      <c r="L117" s="43">
        <v>36.479999999999997</v>
      </c>
    </row>
    <row r="118" spans="1:12" ht="25.5">
      <c r="A118" s="14"/>
      <c r="B118" s="15"/>
      <c r="C118" s="11"/>
      <c r="D118" s="7" t="s">
        <v>46</v>
      </c>
      <c r="E118" s="42" t="s">
        <v>66</v>
      </c>
      <c r="F118" s="43">
        <v>95</v>
      </c>
      <c r="G118" s="43">
        <v>3.895</v>
      </c>
      <c r="H118" s="43">
        <v>1.425</v>
      </c>
      <c r="I118" s="43">
        <v>5.6050000000000004</v>
      </c>
      <c r="J118" s="43">
        <v>54.015000000000001</v>
      </c>
      <c r="K118" s="44" t="s">
        <v>48</v>
      </c>
      <c r="L118" s="43">
        <v>45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6"/>
      <c r="B120" s="17"/>
      <c r="C120" s="8"/>
      <c r="D120" s="18" t="s">
        <v>32</v>
      </c>
      <c r="E120" s="9"/>
      <c r="F120" s="19">
        <f>SUM(F114:F119)</f>
        <v>605</v>
      </c>
      <c r="G120" s="19">
        <f t="shared" ref="G120:J120" si="48">SUM(G114:G119)</f>
        <v>17.706</v>
      </c>
      <c r="H120" s="19">
        <f t="shared" si="48"/>
        <v>32.056000000000004</v>
      </c>
      <c r="I120" s="19">
        <f t="shared" si="48"/>
        <v>103.67300000000002</v>
      </c>
      <c r="J120" s="19">
        <f t="shared" si="48"/>
        <v>693.98900000000003</v>
      </c>
      <c r="K120" s="19"/>
      <c r="L120" s="82">
        <f>SUM(L114:L119)</f>
        <v>172</v>
      </c>
    </row>
    <row r="121" spans="1:12" ht="15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>
      <c r="A131" s="33">
        <f>A114</f>
        <v>2</v>
      </c>
      <c r="B131" s="33">
        <f>B114</f>
        <v>2</v>
      </c>
      <c r="C131" s="86" t="s">
        <v>4</v>
      </c>
      <c r="D131" s="87"/>
      <c r="E131" s="31"/>
      <c r="F131" s="32">
        <f>F120+F130</f>
        <v>605</v>
      </c>
      <c r="G131" s="32">
        <f t="shared" ref="G131" si="50">G120+G130</f>
        <v>17.706</v>
      </c>
      <c r="H131" s="32">
        <f t="shared" ref="H131" si="51">H120+H130</f>
        <v>32.056000000000004</v>
      </c>
      <c r="I131" s="32">
        <f t="shared" ref="I131" si="52">I120+I130</f>
        <v>103.67300000000002</v>
      </c>
      <c r="J131" s="32">
        <f t="shared" ref="J131:L131" si="53">J120+J130</f>
        <v>693.98900000000003</v>
      </c>
      <c r="K131" s="32"/>
      <c r="L131" s="32">
        <f t="shared" si="53"/>
        <v>172</v>
      </c>
    </row>
    <row r="132" spans="1:12" ht="15">
      <c r="A132" s="20">
        <v>2</v>
      </c>
      <c r="B132" s="21">
        <v>3</v>
      </c>
      <c r="C132" s="22" t="s">
        <v>19</v>
      </c>
      <c r="D132" s="5" t="s">
        <v>20</v>
      </c>
      <c r="E132" s="69" t="s">
        <v>112</v>
      </c>
      <c r="F132" s="40">
        <v>200</v>
      </c>
      <c r="G132" s="68">
        <v>41.344999999999999</v>
      </c>
      <c r="H132" s="68">
        <v>17.303999999999998</v>
      </c>
      <c r="I132" s="68">
        <v>50.302</v>
      </c>
      <c r="J132" s="68">
        <v>525.88</v>
      </c>
      <c r="K132" s="41" t="s">
        <v>74</v>
      </c>
      <c r="L132" s="40">
        <v>151.19</v>
      </c>
    </row>
    <row r="133" spans="1:12" ht="15">
      <c r="A133" s="23"/>
      <c r="B133" s="15"/>
      <c r="C133" s="11"/>
      <c r="D133" s="51" t="s">
        <v>25</v>
      </c>
      <c r="E133" s="42" t="s">
        <v>111</v>
      </c>
      <c r="F133" s="43">
        <v>100</v>
      </c>
      <c r="G133" s="68">
        <v>0.76600000000000001</v>
      </c>
      <c r="H133" s="68">
        <v>11.555</v>
      </c>
      <c r="I133" s="68">
        <v>4.3769999999999998</v>
      </c>
      <c r="J133" s="68">
        <v>119.125</v>
      </c>
      <c r="K133" s="44" t="s">
        <v>75</v>
      </c>
      <c r="L133" s="43">
        <v>16.809999999999999</v>
      </c>
    </row>
    <row r="134" spans="1:12" ht="20.25" customHeight="1">
      <c r="A134" s="23"/>
      <c r="B134" s="15"/>
      <c r="C134" s="11"/>
      <c r="D134" s="7" t="s">
        <v>72</v>
      </c>
      <c r="E134" s="42" t="s">
        <v>73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51</v>
      </c>
      <c r="L134" s="43">
        <v>4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32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82">
        <f>SUM(L132:L135)</f>
        <v>172</v>
      </c>
    </row>
    <row r="137" spans="1:12" ht="15">
      <c r="A137" s="26">
        <f>A132</f>
        <v>2</v>
      </c>
      <c r="B137" s="13">
        <f>B132</f>
        <v>3</v>
      </c>
      <c r="C137" s="10" t="s">
        <v>24</v>
      </c>
      <c r="D137" s="7" t="s">
        <v>25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26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27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>
      <c r="A147" s="29">
        <f>A132</f>
        <v>2</v>
      </c>
      <c r="B147" s="30">
        <f>B132</f>
        <v>3</v>
      </c>
      <c r="C147" s="86" t="s">
        <v>4</v>
      </c>
      <c r="D147" s="87"/>
      <c r="E147" s="31"/>
      <c r="F147" s="32">
        <f>F136+F146</f>
        <v>500</v>
      </c>
      <c r="G147" s="32">
        <f t="shared" ref="G147:L147" si="55">G136+G146</f>
        <v>42.210999999999999</v>
      </c>
      <c r="H147" s="32">
        <f t="shared" si="55"/>
        <v>28.884999999999998</v>
      </c>
      <c r="I147" s="32">
        <f t="shared" si="55"/>
        <v>69.668999999999997</v>
      </c>
      <c r="J147" s="32">
        <f t="shared" si="55"/>
        <v>705.06399999999996</v>
      </c>
      <c r="K147" s="32">
        <f t="shared" si="55"/>
        <v>0</v>
      </c>
      <c r="L147" s="32">
        <f t="shared" si="55"/>
        <v>172</v>
      </c>
    </row>
    <row r="148" spans="1:12" ht="15">
      <c r="A148" s="20">
        <v>2</v>
      </c>
      <c r="B148" s="21">
        <v>4</v>
      </c>
      <c r="C148" s="22" t="s">
        <v>19</v>
      </c>
      <c r="D148" s="5" t="s">
        <v>20</v>
      </c>
      <c r="E148" s="39" t="s">
        <v>94</v>
      </c>
      <c r="F148" s="40">
        <v>100</v>
      </c>
      <c r="G148" s="40">
        <v>18.036999999999999</v>
      </c>
      <c r="H148" s="40">
        <v>17.158000000000001</v>
      </c>
      <c r="I148" s="40">
        <v>6.1130000000000004</v>
      </c>
      <c r="J148" s="40">
        <v>251.86</v>
      </c>
      <c r="K148" s="41" t="s">
        <v>95</v>
      </c>
      <c r="L148" s="40">
        <v>88.2</v>
      </c>
    </row>
    <row r="149" spans="1:12" ht="15">
      <c r="A149" s="23"/>
      <c r="B149" s="15"/>
      <c r="C149" s="11"/>
      <c r="D149" s="51" t="s">
        <v>20</v>
      </c>
      <c r="E149" s="42" t="s">
        <v>53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54</v>
      </c>
      <c r="L149" s="43">
        <v>38.85</v>
      </c>
    </row>
    <row r="150" spans="1:12" ht="15">
      <c r="A150" s="23"/>
      <c r="B150" s="15"/>
      <c r="C150" s="11"/>
      <c r="D150" s="7" t="s">
        <v>29</v>
      </c>
      <c r="E150" s="76" t="s">
        <v>82</v>
      </c>
      <c r="F150" s="43">
        <v>200</v>
      </c>
      <c r="G150" s="68">
        <v>0.16300000000000001</v>
      </c>
      <c r="H150" s="68">
        <v>3.3000000000000002E-2</v>
      </c>
      <c r="I150" s="68">
        <v>15.2</v>
      </c>
      <c r="J150" s="68">
        <v>62.439</v>
      </c>
      <c r="K150" s="44" t="s">
        <v>114</v>
      </c>
      <c r="L150" s="43">
        <v>9</v>
      </c>
    </row>
    <row r="151" spans="1:12" ht="54.75" customHeight="1">
      <c r="A151" s="23"/>
      <c r="B151" s="15"/>
      <c r="C151" s="11"/>
      <c r="D151" s="7" t="s">
        <v>22</v>
      </c>
      <c r="E151" s="42" t="s">
        <v>42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60</v>
      </c>
      <c r="L151" s="43">
        <v>10.83</v>
      </c>
    </row>
    <row r="152" spans="1:12" ht="15">
      <c r="A152" s="23"/>
      <c r="B152" s="15"/>
      <c r="C152" s="11"/>
      <c r="D152" s="51" t="s">
        <v>25</v>
      </c>
      <c r="E152" s="69" t="s">
        <v>115</v>
      </c>
      <c r="F152" s="43">
        <v>60</v>
      </c>
      <c r="G152" s="68">
        <v>0.91300000000000003</v>
      </c>
      <c r="H152" s="68">
        <v>6.0460000000000003</v>
      </c>
      <c r="I152" s="68">
        <v>4.6740000000000004</v>
      </c>
      <c r="J152" s="68">
        <v>77.516000000000005</v>
      </c>
      <c r="K152" s="44" t="s">
        <v>113</v>
      </c>
      <c r="L152" s="43">
        <v>12.42</v>
      </c>
    </row>
    <row r="153" spans="1:12" ht="15">
      <c r="A153" s="14"/>
      <c r="B153" s="15"/>
      <c r="C153" s="11"/>
      <c r="D153" s="7" t="s">
        <v>70</v>
      </c>
      <c r="E153" s="69" t="s">
        <v>116</v>
      </c>
      <c r="F153" s="43">
        <v>50</v>
      </c>
      <c r="G153" s="68">
        <v>3.6469999999999998</v>
      </c>
      <c r="H153" s="68">
        <v>4.9980000000000002</v>
      </c>
      <c r="I153" s="68">
        <v>27.422999999999998</v>
      </c>
      <c r="J153" s="68">
        <v>169.465</v>
      </c>
      <c r="K153" s="44" t="s">
        <v>110</v>
      </c>
      <c r="L153" s="43">
        <v>12.7</v>
      </c>
    </row>
    <row r="154" spans="1:12" ht="15">
      <c r="A154" s="24"/>
      <c r="B154" s="17"/>
      <c r="C154" s="8"/>
      <c r="D154" s="18" t="s">
        <v>32</v>
      </c>
      <c r="E154" s="9"/>
      <c r="F154" s="19">
        <f>SUM(F148:F153)</f>
        <v>616</v>
      </c>
      <c r="G154" s="19">
        <f t="shared" ref="G154:L154" si="56">SUM(G148:G153)</f>
        <v>26.582999999999998</v>
      </c>
      <c r="H154" s="19">
        <f t="shared" si="56"/>
        <v>33.036000000000001</v>
      </c>
      <c r="I154" s="19">
        <f t="shared" si="56"/>
        <v>78.796000000000006</v>
      </c>
      <c r="J154" s="19">
        <f t="shared" si="56"/>
        <v>718.11500000000001</v>
      </c>
      <c r="K154" s="19">
        <f t="shared" si="56"/>
        <v>0</v>
      </c>
      <c r="L154" s="82">
        <f t="shared" si="56"/>
        <v>172</v>
      </c>
    </row>
    <row r="155" spans="1:12" ht="15">
      <c r="A155" s="26">
        <f>A148</f>
        <v>2</v>
      </c>
      <c r="B155" s="13">
        <f>B148</f>
        <v>4</v>
      </c>
      <c r="C155" s="10" t="s">
        <v>24</v>
      </c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32</v>
      </c>
      <c r="E164" s="9"/>
      <c r="F164" s="19">
        <f>SUM(F155:F163)</f>
        <v>0</v>
      </c>
      <c r="G164" s="19">
        <f t="shared" ref="G164:J164" si="57">SUM(G155:G163)</f>
        <v>0</v>
      </c>
      <c r="H164" s="19">
        <f t="shared" si="57"/>
        <v>0</v>
      </c>
      <c r="I164" s="19">
        <f t="shared" si="57"/>
        <v>0</v>
      </c>
      <c r="J164" s="19">
        <f t="shared" si="57"/>
        <v>0</v>
      </c>
      <c r="K164" s="25"/>
      <c r="L164" s="19">
        <f t="shared" ref="L164" si="58">SUM(L155:L163)</f>
        <v>0</v>
      </c>
    </row>
    <row r="165" spans="1:12" ht="15">
      <c r="A165" s="29">
        <f>A148</f>
        <v>2</v>
      </c>
      <c r="B165" s="30">
        <f>B148</f>
        <v>4</v>
      </c>
      <c r="C165" s="86" t="s">
        <v>4</v>
      </c>
      <c r="D165" s="87"/>
      <c r="E165" s="31"/>
      <c r="F165" s="32">
        <f>F154+F164</f>
        <v>616</v>
      </c>
      <c r="G165" s="32">
        <f t="shared" ref="G165:L165" si="59">G154+G164</f>
        <v>26.582999999999998</v>
      </c>
      <c r="H165" s="32">
        <f t="shared" si="59"/>
        <v>33.036000000000001</v>
      </c>
      <c r="I165" s="32">
        <f t="shared" si="59"/>
        <v>78.796000000000006</v>
      </c>
      <c r="J165" s="32">
        <f t="shared" si="59"/>
        <v>718.11500000000001</v>
      </c>
      <c r="K165" s="32">
        <f t="shared" si="59"/>
        <v>0</v>
      </c>
      <c r="L165" s="79">
        <f t="shared" si="59"/>
        <v>172</v>
      </c>
    </row>
    <row r="166" spans="1:12" ht="25.5">
      <c r="A166" s="20">
        <v>2</v>
      </c>
      <c r="B166" s="21">
        <v>5</v>
      </c>
      <c r="C166" s="22" t="s">
        <v>19</v>
      </c>
      <c r="D166" s="5" t="s">
        <v>20</v>
      </c>
      <c r="E166" s="39" t="s">
        <v>99</v>
      </c>
      <c r="F166" s="40">
        <v>100</v>
      </c>
      <c r="G166" s="40">
        <v>8.125</v>
      </c>
      <c r="H166" s="40">
        <v>10.478</v>
      </c>
      <c r="I166" s="40">
        <v>5.2469999999999999</v>
      </c>
      <c r="J166" s="40">
        <v>168.31200000000001</v>
      </c>
      <c r="K166" s="41" t="s">
        <v>59</v>
      </c>
      <c r="L166" s="40">
        <v>67</v>
      </c>
    </row>
    <row r="167" spans="1:12" ht="15">
      <c r="A167" s="23"/>
      <c r="B167" s="15"/>
      <c r="C167" s="11"/>
      <c r="D167" s="51" t="s">
        <v>20</v>
      </c>
      <c r="E167" s="42" t="s">
        <v>61</v>
      </c>
      <c r="F167" s="43">
        <v>150</v>
      </c>
      <c r="G167" s="43">
        <v>5.7869999999999999</v>
      </c>
      <c r="H167" s="43">
        <v>1.77</v>
      </c>
      <c r="I167" s="43">
        <v>37.031999999999996</v>
      </c>
      <c r="J167" s="43">
        <v>187.36500000000001</v>
      </c>
      <c r="K167" s="44" t="s">
        <v>62</v>
      </c>
      <c r="L167" s="43">
        <v>9.3000000000000007</v>
      </c>
    </row>
    <row r="168" spans="1:12" ht="15">
      <c r="A168" s="23"/>
      <c r="B168" s="15"/>
      <c r="C168" s="11"/>
      <c r="D168" s="7" t="s">
        <v>21</v>
      </c>
      <c r="E168" s="42" t="s">
        <v>68</v>
      </c>
      <c r="F168" s="43">
        <v>200</v>
      </c>
      <c r="G168" s="43">
        <v>3.5950000000000002</v>
      </c>
      <c r="H168" s="43">
        <v>3.22</v>
      </c>
      <c r="I168" s="43">
        <v>25.51</v>
      </c>
      <c r="J168" s="43">
        <v>146.19999999999999</v>
      </c>
      <c r="K168" s="44" t="s">
        <v>69</v>
      </c>
      <c r="L168" s="43">
        <v>25</v>
      </c>
    </row>
    <row r="169" spans="1:12" ht="51">
      <c r="A169" s="23"/>
      <c r="B169" s="15"/>
      <c r="C169" s="11"/>
      <c r="D169" s="7" t="s">
        <v>22</v>
      </c>
      <c r="E169" s="42" t="s">
        <v>57</v>
      </c>
      <c r="F169" s="43">
        <v>56</v>
      </c>
      <c r="G169" s="43">
        <v>0.39600000000000002</v>
      </c>
      <c r="H169" s="43">
        <v>0.312</v>
      </c>
      <c r="I169" s="43">
        <v>2.569</v>
      </c>
      <c r="J169" s="43">
        <v>12.4</v>
      </c>
      <c r="K169" s="44" t="s">
        <v>63</v>
      </c>
      <c r="L169" s="43">
        <v>8.89</v>
      </c>
    </row>
    <row r="170" spans="1:12" ht="25.5">
      <c r="A170" s="23"/>
      <c r="B170" s="15"/>
      <c r="C170" s="11"/>
      <c r="D170" s="72" t="s">
        <v>71</v>
      </c>
      <c r="E170" s="42" t="s">
        <v>97</v>
      </c>
      <c r="F170" s="43">
        <v>48</v>
      </c>
      <c r="G170" s="43">
        <v>0.84</v>
      </c>
      <c r="H170" s="43">
        <v>0.99</v>
      </c>
      <c r="I170" s="43">
        <v>23.19</v>
      </c>
      <c r="J170" s="43">
        <v>126.2</v>
      </c>
      <c r="K170" s="44" t="s">
        <v>79</v>
      </c>
      <c r="L170" s="43">
        <v>24.73</v>
      </c>
    </row>
    <row r="171" spans="1:12" ht="15">
      <c r="A171" s="23"/>
      <c r="B171" s="15"/>
      <c r="C171" s="11"/>
      <c r="D171" s="51" t="s">
        <v>25</v>
      </c>
      <c r="E171" s="42" t="s">
        <v>96</v>
      </c>
      <c r="F171" s="43">
        <v>60</v>
      </c>
      <c r="G171" s="43">
        <v>0.66</v>
      </c>
      <c r="H171" s="43">
        <v>0.12</v>
      </c>
      <c r="I171" s="43">
        <v>2.2799999999999998</v>
      </c>
      <c r="J171" s="43">
        <v>14.4</v>
      </c>
      <c r="K171" s="44" t="s">
        <v>38</v>
      </c>
      <c r="L171" s="43">
        <v>37.08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>
      <c r="A173" s="24"/>
      <c r="B173" s="17"/>
      <c r="C173" s="8"/>
      <c r="D173" s="18" t="s">
        <v>32</v>
      </c>
      <c r="E173" s="9"/>
      <c r="F173" s="19">
        <f>SUM(F166:F172)</f>
        <v>614</v>
      </c>
      <c r="G173" s="19">
        <f t="shared" ref="G173:J173" si="60">SUM(G166:G172)</f>
        <v>19.402999999999999</v>
      </c>
      <c r="H173" s="19">
        <f t="shared" si="60"/>
        <v>16.89</v>
      </c>
      <c r="I173" s="19">
        <f t="shared" si="60"/>
        <v>95.828000000000003</v>
      </c>
      <c r="J173" s="19">
        <f t="shared" si="60"/>
        <v>654.87700000000007</v>
      </c>
      <c r="K173" s="25"/>
      <c r="L173" s="82">
        <f>SUM(L166:L171)</f>
        <v>172</v>
      </c>
    </row>
    <row r="174" spans="1:12" ht="15">
      <c r="A174" s="26">
        <f>A166</f>
        <v>2</v>
      </c>
      <c r="B174" s="13">
        <f>B166</f>
        <v>5</v>
      </c>
      <c r="C174" s="10" t="s">
        <v>24</v>
      </c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32</v>
      </c>
      <c r="E183" s="9"/>
      <c r="F183" s="19">
        <f>SUM(F174:F182)</f>
        <v>0</v>
      </c>
      <c r="G183" s="19">
        <f t="shared" ref="G183:J183" si="61">SUM(G174:G182)</f>
        <v>0</v>
      </c>
      <c r="H183" s="19">
        <f t="shared" si="61"/>
        <v>0</v>
      </c>
      <c r="I183" s="19">
        <f t="shared" si="61"/>
        <v>0</v>
      </c>
      <c r="J183" s="19">
        <f t="shared" si="61"/>
        <v>0</v>
      </c>
      <c r="K183" s="25"/>
      <c r="L183" s="19">
        <f t="shared" ref="L183" si="62">SUM(L174:L182)</f>
        <v>0</v>
      </c>
    </row>
    <row r="184" spans="1:12" ht="15">
      <c r="A184" s="29">
        <f>A166</f>
        <v>2</v>
      </c>
      <c r="B184" s="30">
        <f>B166</f>
        <v>5</v>
      </c>
      <c r="C184" s="86" t="s">
        <v>4</v>
      </c>
      <c r="D184" s="87"/>
      <c r="E184" s="31"/>
      <c r="F184" s="32">
        <f>F173+F183</f>
        <v>614</v>
      </c>
      <c r="G184" s="32">
        <f t="shared" ref="G184" si="63">G173+G183</f>
        <v>19.402999999999999</v>
      </c>
      <c r="H184" s="32">
        <f t="shared" ref="H184" si="64">H173+H183</f>
        <v>16.89</v>
      </c>
      <c r="I184" s="32">
        <f t="shared" ref="I184" si="65">I173+I183</f>
        <v>95.828000000000003</v>
      </c>
      <c r="J184" s="32">
        <f t="shared" ref="J184:L184" si="66">J173+J183</f>
        <v>654.87700000000007</v>
      </c>
      <c r="K184" s="32"/>
      <c r="L184" s="79">
        <f t="shared" si="66"/>
        <v>172</v>
      </c>
    </row>
    <row r="185" spans="1:12">
      <c r="A185" s="27"/>
      <c r="B185" s="28"/>
      <c r="C185" s="88" t="s">
        <v>5</v>
      </c>
      <c r="D185" s="88"/>
      <c r="E185" s="88"/>
      <c r="F185" s="81">
        <f>(F24+F43+F59+F77+F94+F113+F131+F147+F165+F184)/(IF(F24=0,0,1)+IF(F43=0,0,1)+IF(F59=0,0,1)+IF(F77=0,0,1)+IF(F94=0,0,1)+IF(F113=0,0,1)+IF(F131=0,0,1)+IF(F147=0,0,1)+IF(F165=0,0,1)+IF(F184=0,0,1))</f>
        <v>609.70000000000005</v>
      </c>
      <c r="G185" s="80">
        <f>(G24+G43+G59+G77+G94+G113+G131+G147+G165+G184)/(IF(G24=0,0,1)+IF(G43=0,0,1)+IF(G59=0,0,1)+IF(G77=0,0,1)+IF(G94=0,0,1)+IF(G113=0,0,1)+IF(G131=0,0,1)+IF(G147=0,0,1)+IF(G165=0,0,1)+IF(G184=0,0,1))</f>
        <v>25.739479999999997</v>
      </c>
      <c r="H185" s="80">
        <f>(H24+H43+H59+H77+H94+H113+H131+H147+H165+H184)/(IF(H24=0,0,1)+IF(H43=0,0,1)+IF(H59=0,0,1)+IF(H77=0,0,1)+IF(H94=0,0,1)+IF(H113=0,0,1)+IF(H131=0,0,1)+IF(H147=0,0,1)+IF(H165=0,0,1)+IF(H184=0,0,1))</f>
        <v>24.631652000000003</v>
      </c>
      <c r="I185" s="80">
        <f>(I24+I43+I59+I77+I94+I113+I131+I147+I165+I184)/(IF(I24=0,0,1)+IF(I43=0,0,1)+IF(I59=0,0,1)+IF(I77=0,0,1)+IF(I94=0,0,1)+IF(I113=0,0,1)+IF(I131=0,0,1)+IF(I147=0,0,1)+IF(I165=0,0,1)+IF(I184=0,0,1))</f>
        <v>84.083476000000005</v>
      </c>
      <c r="J185" s="80">
        <f>(J24+J43+J59+J77+J94+J113+J131+J147+J165+J184)/(IF(J24=0,0,1)+IF(J43=0,0,1)+IF(J59=0,0,1)+IF(J77=0,0,1)+IF(J94=0,0,1)+IF(J113=0,0,1)+IF(J131=0,0,1)+IF(J147=0,0,1)+IF(J165=0,0,1)+IF(J184=0,0,1))</f>
        <v>669.84439999999995</v>
      </c>
      <c r="K185" s="34"/>
      <c r="L185" s="81">
        <f>(L24+L43+L59+L77+L94+L113+L131+L147+L165+L184)/(IF(L24=0,0,1)+IF(L43=0,0,1)+IF(L59=0,0,1)+IF(L77=0,0,1)+IF(L94=0,0,1)+IF(L113=0,0,1)+IF(L131=0,0,1)+IF(L147=0,0,1)+IF(L165=0,0,1)+IF(L184=0,0,1))</f>
        <v>172.00020000000001</v>
      </c>
    </row>
  </sheetData>
  <mergeCells count="14">
    <mergeCell ref="C77:D77"/>
    <mergeCell ref="C94:D94"/>
    <mergeCell ref="C24:D24"/>
    <mergeCell ref="C185:E185"/>
    <mergeCell ref="C184:D184"/>
    <mergeCell ref="C113:D113"/>
    <mergeCell ref="C131:D131"/>
    <mergeCell ref="C147:D147"/>
    <mergeCell ref="C165:D165"/>
    <mergeCell ref="C1:E1"/>
    <mergeCell ref="H1:K1"/>
    <mergeCell ref="H2:K2"/>
    <mergeCell ref="C43:D43"/>
    <mergeCell ref="C59:D59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Учительская-1</cp:lastModifiedBy>
  <cp:lastPrinted>2023-11-02T04:54:02Z</cp:lastPrinted>
  <dcterms:created xsi:type="dcterms:W3CDTF">2022-05-16T14:23:56Z</dcterms:created>
  <dcterms:modified xsi:type="dcterms:W3CDTF">2025-01-31T07:14:58Z</dcterms:modified>
</cp:coreProperties>
</file>